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samantha_belilty/Downloads/Figures and Data 3/Fig 5 Ecosystem Protection/"/>
    </mc:Choice>
  </mc:AlternateContent>
  <xr:revisionPtr revIDLastSave="0" documentId="13_ncr:1_{F3EA02FE-FBDD-164B-8FE9-C5B0435F7BB5}" xr6:coauthVersionLast="47" xr6:coauthVersionMax="47" xr10:uidLastSave="{00000000-0000-0000-0000-000000000000}"/>
  <bookViews>
    <workbookView xWindow="-1000" yWindow="-21100" windowWidth="33320" windowHeight="20880" activeTab="2" xr2:uid="{0C93554B-5258-43EF-859E-13068949F4D2}"/>
  </bookViews>
  <sheets>
    <sheet name="new summary graph" sheetId="14" r:id="rId1"/>
    <sheet name="pivottablesummary" sheetId="13" r:id="rId2"/>
    <sheet name=" alldata" sheetId="11" r:id="rId3"/>
  </sheets>
  <definedNames>
    <definedName name="_xlnm._FilterDatabase" localSheetId="2" hidden="1">' alldata'!$A$1:$L$281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4" l="1"/>
  <c r="B14" i="14"/>
  <c r="C14" i="14"/>
  <c r="D14" i="14"/>
  <c r="B16" i="13"/>
  <c r="F14" i="14"/>
  <c r="E14" i="14"/>
  <c r="G13" i="14"/>
  <c r="G12" i="14"/>
  <c r="G11" i="14"/>
  <c r="G10" i="14"/>
  <c r="G9" i="14"/>
  <c r="G8" i="14"/>
  <c r="G7" i="14"/>
  <c r="G6" i="14"/>
  <c r="G5" i="14"/>
  <c r="J252" i="11"/>
  <c r="J135" i="11"/>
  <c r="J194" i="11"/>
  <c r="J147" i="11"/>
  <c r="J18" i="11"/>
  <c r="J39" i="11"/>
  <c r="J188" i="11"/>
  <c r="J136" i="11"/>
  <c r="J163" i="11"/>
  <c r="J189" i="11"/>
  <c r="J176" i="11"/>
  <c r="J4" i="11"/>
  <c r="J7" i="11"/>
  <c r="J119" i="11"/>
  <c r="J48" i="11"/>
  <c r="J78" i="11"/>
  <c r="J222" i="11"/>
  <c r="J84" i="11"/>
  <c r="J30" i="11"/>
  <c r="J58" i="11"/>
  <c r="J83" i="11"/>
  <c r="J181" i="11"/>
  <c r="J41" i="11"/>
  <c r="J94" i="11"/>
  <c r="J276" i="11"/>
  <c r="J175" i="11"/>
  <c r="J221" i="11"/>
  <c r="J57" i="11"/>
  <c r="J151" i="11"/>
  <c r="J170" i="11"/>
  <c r="J35" i="11"/>
  <c r="J16" i="11"/>
  <c r="J180" i="11"/>
  <c r="J65" i="11"/>
  <c r="J133" i="11"/>
  <c r="J50" i="11"/>
  <c r="J144" i="11"/>
  <c r="J61" i="11"/>
  <c r="J92" i="11"/>
  <c r="J55" i="11"/>
  <c r="J142" i="11"/>
  <c r="J3" i="11"/>
  <c r="J256" i="11"/>
  <c r="J269" i="11"/>
  <c r="J220" i="11"/>
  <c r="J235" i="11"/>
  <c r="J243" i="11"/>
  <c r="J122" i="11"/>
  <c r="J224" i="11"/>
  <c r="J179" i="11"/>
  <c r="J87" i="11"/>
  <c r="J117" i="11"/>
  <c r="J172" i="11"/>
  <c r="J112" i="11"/>
  <c r="J225" i="11"/>
  <c r="J27" i="11"/>
  <c r="J96" i="11"/>
  <c r="J132" i="11"/>
  <c r="J155" i="11"/>
  <c r="J108" i="11"/>
  <c r="J153" i="11"/>
  <c r="J69" i="11"/>
  <c r="J233" i="11"/>
  <c r="J51" i="11"/>
  <c r="J89" i="11"/>
  <c r="J255" i="11"/>
  <c r="J248" i="11"/>
  <c r="J234" i="11"/>
  <c r="J131" i="11"/>
  <c r="J33" i="11"/>
  <c r="J140" i="11"/>
  <c r="J178" i="11"/>
  <c r="J127" i="11"/>
  <c r="J186" i="11"/>
  <c r="J157" i="11"/>
  <c r="J196" i="11"/>
  <c r="J73" i="11"/>
  <c r="J254" i="11"/>
  <c r="J150" i="11"/>
  <c r="J75" i="11"/>
  <c r="J174" i="11"/>
  <c r="J76" i="11"/>
  <c r="J134" i="11"/>
  <c r="J205" i="11"/>
  <c r="J138" i="11"/>
  <c r="J44" i="11"/>
  <c r="J201" i="11"/>
  <c r="J230" i="11"/>
  <c r="J159" i="11"/>
  <c r="J191" i="11"/>
  <c r="J198" i="11"/>
  <c r="J158" i="11"/>
  <c r="J219" i="11"/>
  <c r="J160" i="11"/>
  <c r="J125" i="11"/>
  <c r="J251" i="11"/>
  <c r="J101" i="11"/>
  <c r="J187" i="11"/>
  <c r="J183" i="11"/>
  <c r="J228" i="11"/>
  <c r="J118" i="11"/>
  <c r="J97" i="11"/>
  <c r="J105" i="11"/>
  <c r="J116" i="11"/>
  <c r="J8" i="11"/>
  <c r="J20" i="11"/>
  <c r="J25" i="11"/>
  <c r="J13" i="11"/>
  <c r="J24" i="11"/>
  <c r="J120" i="11"/>
  <c r="J11" i="11"/>
  <c r="J15" i="11"/>
  <c r="J260" i="11"/>
  <c r="J267" i="11"/>
  <c r="J240" i="11"/>
  <c r="J62" i="11"/>
  <c r="J79" i="11"/>
  <c r="J199" i="11"/>
  <c r="J232" i="11"/>
  <c r="J49" i="11"/>
  <c r="J182" i="11"/>
  <c r="J145" i="11"/>
  <c r="J141" i="11"/>
  <c r="J6" i="11"/>
  <c r="J277" i="11"/>
  <c r="J247" i="11"/>
  <c r="J266" i="11"/>
  <c r="J250" i="11"/>
  <c r="J80" i="11"/>
  <c r="J107" i="11"/>
  <c r="J99" i="11"/>
  <c r="J161" i="11"/>
  <c r="J257" i="11"/>
  <c r="J148" i="11"/>
  <c r="J213" i="11"/>
  <c r="J208" i="11"/>
  <c r="J184" i="11"/>
  <c r="J210" i="11"/>
  <c r="J166" i="11"/>
  <c r="J17" i="11"/>
  <c r="J46" i="11"/>
  <c r="J214" i="11"/>
  <c r="J171" i="11"/>
  <c r="J206" i="11"/>
  <c r="J262" i="11"/>
  <c r="J103" i="11"/>
  <c r="J5" i="11"/>
  <c r="J12" i="11"/>
  <c r="J38" i="11"/>
  <c r="J45" i="11"/>
  <c r="J195" i="11"/>
  <c r="J185" i="11"/>
  <c r="J258" i="11"/>
  <c r="J146" i="11"/>
  <c r="J106" i="11"/>
  <c r="J204" i="11"/>
  <c r="J236" i="11"/>
  <c r="J95" i="11"/>
  <c r="J115" i="11"/>
  <c r="J88" i="11"/>
  <c r="J241" i="11"/>
  <c r="J238" i="11"/>
  <c r="J212" i="11"/>
  <c r="J239" i="11"/>
  <c r="J246" i="11"/>
  <c r="J110" i="11"/>
  <c r="J169" i="11"/>
  <c r="J59" i="11"/>
  <c r="J54" i="11"/>
  <c r="J28" i="11"/>
  <c r="J156" i="11"/>
  <c r="J66" i="11"/>
  <c r="J231" i="11"/>
  <c r="J72" i="11"/>
  <c r="J36" i="11"/>
  <c r="J177" i="11"/>
  <c r="J249" i="11"/>
  <c r="J253" i="11"/>
  <c r="J244" i="11"/>
  <c r="J216" i="11"/>
  <c r="J263" i="11"/>
  <c r="J9" i="11"/>
  <c r="J10" i="11"/>
  <c r="J139" i="11"/>
  <c r="J82" i="11"/>
  <c r="J90" i="11"/>
  <c r="J193" i="11"/>
  <c r="J85" i="11"/>
  <c r="J137" i="11"/>
  <c r="J98" i="11"/>
  <c r="J56" i="11"/>
  <c r="J149" i="11"/>
  <c r="J143" i="11"/>
  <c r="J47" i="11"/>
  <c r="J114" i="11"/>
  <c r="J274" i="11"/>
  <c r="J272" i="11"/>
  <c r="J280" i="11"/>
  <c r="J279" i="11"/>
  <c r="J245" i="11"/>
  <c r="J128" i="11"/>
  <c r="J261" i="11"/>
  <c r="J270" i="11"/>
  <c r="J217" i="11"/>
  <c r="J74" i="11"/>
  <c r="J26" i="11"/>
  <c r="J259" i="11"/>
  <c r="J211" i="11"/>
  <c r="J275" i="11"/>
  <c r="J278" i="11"/>
  <c r="J68" i="11"/>
  <c r="J52" i="11"/>
  <c r="J173" i="11"/>
  <c r="J86" i="11"/>
  <c r="J264" i="11"/>
  <c r="J121" i="11"/>
  <c r="J154" i="11"/>
  <c r="J64" i="11"/>
  <c r="J21" i="11"/>
  <c r="J218" i="11"/>
  <c r="J203" i="11"/>
  <c r="J226" i="11"/>
  <c r="J93" i="11"/>
  <c r="J111" i="11"/>
  <c r="J102" i="11"/>
  <c r="J126" i="11"/>
  <c r="J37" i="11"/>
  <c r="J32" i="11"/>
  <c r="J34" i="11"/>
  <c r="J237" i="11"/>
  <c r="J40" i="11"/>
  <c r="J29" i="11"/>
  <c r="J273" i="11"/>
  <c r="D129" i="11"/>
  <c r="D190" i="11"/>
  <c r="D42" i="11"/>
  <c r="D130" i="11"/>
  <c r="D162" i="11"/>
  <c r="D2" i="11"/>
  <c r="D223" i="11"/>
  <c r="D23" i="11"/>
  <c r="D43" i="11"/>
  <c r="D168" i="11"/>
  <c r="D31" i="11"/>
  <c r="D202" i="11"/>
  <c r="D67" i="11"/>
  <c r="D22" i="11"/>
  <c r="D53" i="11"/>
  <c r="D167" i="11"/>
  <c r="D124" i="11"/>
  <c r="D71" i="11"/>
  <c r="D100" i="11"/>
  <c r="D109" i="11"/>
  <c r="D91" i="11"/>
  <c r="D203" i="11"/>
  <c r="D218" i="11"/>
  <c r="D21" i="11"/>
  <c r="D64" i="11"/>
  <c r="D154" i="11"/>
  <c r="D121" i="11"/>
  <c r="D264" i="11"/>
  <c r="D86" i="11"/>
  <c r="D173" i="11"/>
  <c r="D52" i="11"/>
  <c r="D68" i="11"/>
  <c r="D278" i="11"/>
  <c r="D275" i="11"/>
  <c r="D211" i="11"/>
  <c r="D259" i="11"/>
  <c r="D26" i="11"/>
  <c r="D74" i="11"/>
  <c r="D217" i="11"/>
  <c r="D270" i="11"/>
  <c r="D261" i="11"/>
  <c r="D60" i="11"/>
  <c r="D128" i="11"/>
  <c r="D245" i="11"/>
  <c r="D215" i="11"/>
  <c r="D271" i="11"/>
  <c r="D279" i="11"/>
  <c r="D280" i="11"/>
  <c r="D272" i="11"/>
  <c r="D274" i="11"/>
  <c r="D114" i="11"/>
  <c r="D47" i="11"/>
  <c r="D143" i="11"/>
  <c r="D149" i="11"/>
  <c r="D56" i="11"/>
  <c r="D98" i="11"/>
  <c r="D137" i="11"/>
  <c r="D85" i="11"/>
  <c r="D193" i="11"/>
  <c r="D90" i="11"/>
  <c r="D82" i="11"/>
  <c r="D139" i="11"/>
  <c r="D10" i="11"/>
  <c r="D9" i="11"/>
  <c r="D263" i="11"/>
  <c r="D216" i="11"/>
  <c r="D244" i="11"/>
  <c r="D253" i="11"/>
  <c r="D249" i="11"/>
  <c r="D177" i="11"/>
  <c r="D36" i="11"/>
  <c r="D72" i="11"/>
  <c r="D231" i="11"/>
  <c r="D66" i="11"/>
  <c r="D156" i="11"/>
  <c r="D28" i="11"/>
  <c r="D54" i="11"/>
  <c r="D59" i="11"/>
  <c r="D169" i="11"/>
  <c r="D110" i="11"/>
  <c r="D246" i="11"/>
  <c r="D239" i="11"/>
  <c r="D212" i="11"/>
  <c r="D238" i="11"/>
  <c r="D241" i="11"/>
  <c r="D88" i="11"/>
  <c r="D115" i="11"/>
  <c r="D95" i="11"/>
  <c r="D236" i="11"/>
  <c r="D204" i="11"/>
  <c r="D106" i="11"/>
  <c r="D146" i="11"/>
  <c r="D258" i="11"/>
  <c r="D185" i="11"/>
  <c r="D195" i="11"/>
  <c r="D45" i="11"/>
  <c r="D38" i="11"/>
  <c r="D12" i="11"/>
  <c r="D5" i="11"/>
  <c r="D103" i="11"/>
  <c r="D262" i="11"/>
  <c r="D206" i="11"/>
  <c r="D200" i="11"/>
  <c r="D171" i="11"/>
  <c r="D214" i="11"/>
  <c r="D46" i="11"/>
  <c r="D17" i="11"/>
  <c r="K17" i="11" s="1"/>
  <c r="D166" i="11"/>
  <c r="D165" i="11"/>
  <c r="D210" i="11"/>
  <c r="D192" i="11"/>
  <c r="D227" i="11"/>
  <c r="D197" i="11"/>
  <c r="D184" i="11"/>
  <c r="K184" i="11" s="1"/>
  <c r="D208" i="11"/>
  <c r="D213" i="11"/>
  <c r="D148" i="11"/>
  <c r="D257" i="11"/>
  <c r="D161" i="11"/>
  <c r="D63" i="11"/>
  <c r="D99" i="11"/>
  <c r="D107" i="11"/>
  <c r="D80" i="11"/>
  <c r="K80" i="11" s="1"/>
  <c r="D250" i="11"/>
  <c r="D266" i="11"/>
  <c r="D247" i="11"/>
  <c r="D252" i="11"/>
  <c r="D265" i="11"/>
  <c r="D277" i="11"/>
  <c r="D6" i="11"/>
  <c r="D141" i="11"/>
  <c r="D145" i="11"/>
  <c r="D182" i="11"/>
  <c r="D49" i="11"/>
  <c r="D232" i="11"/>
  <c r="D199" i="11"/>
  <c r="D79" i="11"/>
  <c r="D62" i="11"/>
  <c r="D240" i="11"/>
  <c r="D267" i="11"/>
  <c r="D260" i="11"/>
  <c r="D15" i="11"/>
  <c r="D11" i="11"/>
  <c r="D120" i="11"/>
  <c r="D24" i="11"/>
  <c r="D13" i="11"/>
  <c r="D19" i="11"/>
  <c r="D25" i="11"/>
  <c r="D20" i="11"/>
  <c r="D8" i="11"/>
  <c r="D116" i="11"/>
  <c r="D105" i="11"/>
  <c r="D97" i="11"/>
  <c r="D118" i="11"/>
  <c r="D228" i="11"/>
  <c r="K228" i="11" s="1"/>
  <c r="D183" i="11"/>
  <c r="D187" i="11"/>
  <c r="D101" i="11"/>
  <c r="D251" i="11"/>
  <c r="D125" i="11"/>
  <c r="D160" i="11"/>
  <c r="D219" i="11"/>
  <c r="D158" i="11"/>
  <c r="K158" i="11" s="1"/>
  <c r="D198" i="11"/>
  <c r="D191" i="11"/>
  <c r="D159" i="11"/>
  <c r="D230" i="11"/>
  <c r="D207" i="11"/>
  <c r="D77" i="11"/>
  <c r="D201" i="11"/>
  <c r="D123" i="11"/>
  <c r="D44" i="11"/>
  <c r="D138" i="11"/>
  <c r="D205" i="11"/>
  <c r="D134" i="11"/>
  <c r="D76" i="11"/>
  <c r="D174" i="11"/>
  <c r="K174" i="11" s="1"/>
  <c r="D75" i="11"/>
  <c r="D150" i="11"/>
  <c r="D254" i="11"/>
  <c r="D73" i="11"/>
  <c r="D196" i="11"/>
  <c r="D157" i="11"/>
  <c r="D186" i="11"/>
  <c r="D127" i="11"/>
  <c r="K127" i="11" s="1"/>
  <c r="D178" i="11"/>
  <c r="D140" i="11"/>
  <c r="D33" i="11"/>
  <c r="D131" i="11"/>
  <c r="D81" i="11"/>
  <c r="D234" i="11"/>
  <c r="D248" i="11"/>
  <c r="D255" i="11"/>
  <c r="D268" i="11"/>
  <c r="D89" i="11"/>
  <c r="K89" i="11" s="1"/>
  <c r="D51" i="11"/>
  <c r="D233" i="11"/>
  <c r="D69" i="11"/>
  <c r="D153" i="11"/>
  <c r="D108" i="11"/>
  <c r="D155" i="11"/>
  <c r="D132" i="11"/>
  <c r="D96" i="11"/>
  <c r="K96" i="11" s="1"/>
  <c r="D27" i="11"/>
  <c r="D225" i="11"/>
  <c r="D112" i="11"/>
  <c r="D164" i="11"/>
  <c r="D172" i="11"/>
  <c r="D117" i="11"/>
  <c r="D87" i="11"/>
  <c r="K87" i="11" s="1"/>
  <c r="D179" i="11"/>
  <c r="D224" i="11"/>
  <c r="D122" i="11"/>
  <c r="D243" i="11"/>
  <c r="D235" i="11"/>
  <c r="D220" i="11"/>
  <c r="D269" i="11"/>
  <c r="D256" i="11"/>
  <c r="K256" i="11" s="1"/>
  <c r="D3" i="11"/>
  <c r="D142" i="11"/>
  <c r="D55" i="11"/>
  <c r="D92" i="11"/>
  <c r="D61" i="11"/>
  <c r="D144" i="11"/>
  <c r="D50" i="11"/>
  <c r="D133" i="11"/>
  <c r="K133" i="11" s="1"/>
  <c r="D14" i="11"/>
  <c r="D65" i="11"/>
  <c r="D180" i="11"/>
  <c r="D16" i="11"/>
  <c r="D35" i="11"/>
  <c r="D170" i="11"/>
  <c r="D242" i="11"/>
  <c r="D209" i="11"/>
  <c r="D151" i="11"/>
  <c r="D57" i="11"/>
  <c r="D221" i="11"/>
  <c r="D175" i="11"/>
  <c r="D113" i="11"/>
  <c r="D152" i="11"/>
  <c r="D276" i="11"/>
  <c r="K276" i="11" s="1"/>
  <c r="D94" i="11"/>
  <c r="D41" i="11"/>
  <c r="D181" i="11"/>
  <c r="D83" i="11"/>
  <c r="D58" i="11"/>
  <c r="D30" i="11"/>
  <c r="D84" i="11"/>
  <c r="D104" i="11"/>
  <c r="D222" i="11"/>
  <c r="K222" i="11" s="1"/>
  <c r="D78" i="11"/>
  <c r="D48" i="11"/>
  <c r="D70" i="11"/>
  <c r="D119" i="11"/>
  <c r="D7" i="11"/>
  <c r="D4" i="11"/>
  <c r="D176" i="11"/>
  <c r="D189" i="11"/>
  <c r="K189" i="11" s="1"/>
  <c r="D163" i="11"/>
  <c r="K163" i="11" s="1"/>
  <c r="D136" i="11"/>
  <c r="D188" i="11"/>
  <c r="D39" i="11"/>
  <c r="D18" i="11"/>
  <c r="D147" i="11"/>
  <c r="D194" i="11"/>
  <c r="D135" i="11"/>
  <c r="D29" i="11"/>
  <c r="D40" i="11"/>
  <c r="D237" i="11"/>
  <c r="K237" i="11" s="1"/>
  <c r="D34" i="11"/>
  <c r="D32" i="11"/>
  <c r="D37" i="11"/>
  <c r="D126" i="11"/>
  <c r="D102" i="11"/>
  <c r="D111" i="11"/>
  <c r="D93" i="11"/>
  <c r="D281" i="11"/>
  <c r="D229" i="11"/>
  <c r="D226" i="11"/>
  <c r="D273" i="11"/>
  <c r="K275" i="11" l="1"/>
  <c r="K154" i="11"/>
  <c r="K204" i="11"/>
  <c r="K85" i="11"/>
  <c r="K274" i="11"/>
  <c r="K50" i="11"/>
  <c r="K13" i="11"/>
  <c r="K66" i="11"/>
  <c r="K147" i="11"/>
  <c r="K4" i="11"/>
  <c r="K108" i="11"/>
  <c r="K62" i="11"/>
  <c r="K239" i="11"/>
  <c r="K269" i="11"/>
  <c r="K117" i="11"/>
  <c r="K234" i="11"/>
  <c r="K161" i="11"/>
  <c r="K217" i="11"/>
  <c r="K52" i="11"/>
  <c r="K218" i="11"/>
  <c r="K12" i="11"/>
  <c r="K58" i="11"/>
  <c r="K196" i="11"/>
  <c r="K205" i="11"/>
  <c r="K57" i="11"/>
  <c r="K3" i="11"/>
  <c r="K84" i="11"/>
  <c r="K179" i="11"/>
  <c r="K240" i="11"/>
  <c r="K141" i="11"/>
  <c r="K5" i="11"/>
  <c r="K106" i="11"/>
  <c r="K212" i="11"/>
  <c r="K156" i="11"/>
  <c r="K244" i="11"/>
  <c r="K193" i="11"/>
  <c r="K114" i="11"/>
  <c r="K176" i="11"/>
  <c r="K155" i="11"/>
  <c r="K8" i="11"/>
  <c r="K186" i="11"/>
  <c r="K68" i="11"/>
  <c r="K30" i="11"/>
  <c r="K134" i="11"/>
  <c r="K221" i="11"/>
  <c r="K180" i="11"/>
  <c r="K187" i="11"/>
  <c r="K260" i="11"/>
  <c r="K182" i="11"/>
  <c r="K262" i="11"/>
  <c r="K258" i="11"/>
  <c r="K241" i="11"/>
  <c r="K54" i="11"/>
  <c r="K249" i="11"/>
  <c r="K82" i="11"/>
  <c r="K143" i="11"/>
  <c r="K194" i="11"/>
  <c r="K99" i="11"/>
  <c r="K248" i="11"/>
  <c r="K270" i="11"/>
  <c r="K21" i="11"/>
  <c r="K157" i="11"/>
  <c r="K159" i="11"/>
  <c r="K101" i="11"/>
  <c r="K65" i="11"/>
  <c r="K142" i="11"/>
  <c r="K224" i="11"/>
  <c r="K198" i="11"/>
  <c r="K183" i="11"/>
  <c r="K25" i="11"/>
  <c r="K166" i="11"/>
  <c r="K103" i="11"/>
  <c r="K128" i="11"/>
  <c r="K188" i="11"/>
  <c r="K39" i="11"/>
  <c r="K144" i="11"/>
  <c r="K220" i="11"/>
  <c r="K172" i="11"/>
  <c r="K199" i="11"/>
  <c r="K72" i="11"/>
  <c r="K18" i="11"/>
  <c r="K7" i="11"/>
  <c r="K153" i="11"/>
  <c r="K10" i="11"/>
  <c r="K238" i="11"/>
  <c r="K94" i="11"/>
  <c r="K178" i="11"/>
  <c r="K75" i="11"/>
  <c r="K280" i="11"/>
  <c r="K230" i="11"/>
  <c r="K251" i="11"/>
  <c r="K116" i="11"/>
  <c r="K16" i="11"/>
  <c r="K15" i="11"/>
  <c r="K49" i="11"/>
  <c r="K206" i="11"/>
  <c r="K185" i="11"/>
  <c r="K88" i="11"/>
  <c r="K59" i="11"/>
  <c r="K177" i="11"/>
  <c r="K139" i="11"/>
  <c r="K149" i="11"/>
  <c r="K55" i="11"/>
  <c r="K122" i="11"/>
  <c r="K136" i="11"/>
  <c r="K27" i="11"/>
  <c r="K51" i="11"/>
  <c r="K250" i="11"/>
  <c r="K245" i="11"/>
  <c r="K78" i="11"/>
  <c r="K208" i="11"/>
  <c r="K211" i="11"/>
  <c r="K121" i="11"/>
  <c r="K219" i="11"/>
  <c r="K118" i="11"/>
  <c r="K46" i="11"/>
  <c r="K24" i="11"/>
  <c r="K79" i="11"/>
  <c r="K277" i="11"/>
  <c r="K38" i="11"/>
  <c r="K236" i="11"/>
  <c r="K246" i="11"/>
  <c r="K231" i="11"/>
  <c r="K263" i="11"/>
  <c r="K137" i="11"/>
  <c r="K272" i="11"/>
  <c r="K257" i="11"/>
  <c r="K74" i="11"/>
  <c r="K173" i="11"/>
  <c r="K203" i="11"/>
  <c r="K83" i="11"/>
  <c r="K131" i="11"/>
  <c r="K73" i="11"/>
  <c r="K138" i="11"/>
  <c r="K111" i="11"/>
  <c r="K29" i="11"/>
  <c r="K151" i="11"/>
  <c r="K37" i="11"/>
  <c r="K264" i="11"/>
  <c r="K201" i="11"/>
  <c r="K273" i="11"/>
  <c r="K232" i="11"/>
  <c r="K102" i="11"/>
  <c r="K126" i="11"/>
  <c r="K195" i="11"/>
  <c r="K225" i="11"/>
  <c r="K41" i="11"/>
  <c r="K233" i="11"/>
  <c r="K191" i="11"/>
  <c r="K20" i="11"/>
  <c r="K266" i="11"/>
  <c r="K148" i="11"/>
  <c r="K26" i="11"/>
  <c r="K86" i="11"/>
  <c r="K110" i="11"/>
  <c r="K171" i="11"/>
  <c r="K40" i="11"/>
  <c r="K48" i="11"/>
  <c r="K181" i="11"/>
  <c r="K33" i="11"/>
  <c r="K254" i="11"/>
  <c r="K44" i="11"/>
  <c r="K213" i="11"/>
  <c r="K146" i="11"/>
  <c r="K90" i="11"/>
  <c r="K47" i="11"/>
  <c r="K259" i="11"/>
  <c r="K140" i="11"/>
  <c r="K135" i="11"/>
  <c r="K132" i="11"/>
  <c r="K107" i="11"/>
  <c r="K255" i="11"/>
  <c r="K160" i="11"/>
  <c r="K97" i="11"/>
  <c r="K214" i="11"/>
  <c r="K261" i="11"/>
  <c r="K278" i="11"/>
  <c r="K64" i="11"/>
  <c r="K150" i="11"/>
  <c r="K170" i="11"/>
  <c r="K76" i="11"/>
  <c r="K125" i="11"/>
  <c r="K105" i="11"/>
  <c r="K120" i="11"/>
  <c r="K45" i="11"/>
  <c r="K95" i="11"/>
  <c r="K9" i="11"/>
  <c r="K226" i="11"/>
  <c r="K32" i="11"/>
  <c r="K35" i="11"/>
  <c r="K61" i="11"/>
  <c r="K235" i="11"/>
  <c r="K11" i="11"/>
  <c r="K115" i="11"/>
  <c r="K169" i="11"/>
  <c r="K36" i="11"/>
  <c r="K56" i="11"/>
  <c r="K279" i="11"/>
  <c r="K34" i="11"/>
  <c r="K119" i="11"/>
  <c r="K175" i="11"/>
  <c r="K92" i="11"/>
  <c r="K243" i="11"/>
  <c r="K112" i="11"/>
  <c r="K69" i="11"/>
  <c r="K247" i="11"/>
  <c r="K210" i="11"/>
  <c r="K98" i="11"/>
  <c r="K216" i="11"/>
  <c r="K6" i="11"/>
  <c r="K28" i="11"/>
  <c r="K267" i="11"/>
  <c r="K253" i="11"/>
  <c r="K145" i="11"/>
  <c r="K93" i="11"/>
  <c r="K252" i="11"/>
</calcChain>
</file>

<file path=xl/sharedStrings.xml><?xml version="1.0" encoding="utf-8"?>
<sst xmlns="http://schemas.openxmlformats.org/spreadsheetml/2006/main" count="1706" uniqueCount="616">
  <si>
    <t>subclass</t>
  </si>
  <si>
    <t>G005</t>
  </si>
  <si>
    <t>G765</t>
  </si>
  <si>
    <t>G002</t>
  </si>
  <si>
    <t>G004</t>
  </si>
  <si>
    <t>G009</t>
  </si>
  <si>
    <t>G596</t>
  </si>
  <si>
    <t>G008</t>
  </si>
  <si>
    <t>G190</t>
  </si>
  <si>
    <t>G154</t>
  </si>
  <si>
    <t>G013</t>
  </si>
  <si>
    <t>G790</t>
  </si>
  <si>
    <t>G798</t>
  </si>
  <si>
    <t>G007</t>
  </si>
  <si>
    <t>G166</t>
  </si>
  <si>
    <t>G195</t>
  </si>
  <si>
    <t>G198</t>
  </si>
  <si>
    <t>G208</t>
  </si>
  <si>
    <t>G126</t>
  </si>
  <si>
    <t>G028</t>
  </si>
  <si>
    <t>G201</t>
  </si>
  <si>
    <t>G487</t>
  </si>
  <si>
    <t>G200</t>
  </si>
  <si>
    <t>G203</t>
  </si>
  <si>
    <t>G202</t>
  </si>
  <si>
    <t>G192</t>
  </si>
  <si>
    <t>G191</t>
  </si>
  <si>
    <t>G015</t>
  </si>
  <si>
    <t>G016</t>
  </si>
  <si>
    <t>G650</t>
  </si>
  <si>
    <t>G161</t>
  </si>
  <si>
    <t>G020</t>
  </si>
  <si>
    <t>G021</t>
  </si>
  <si>
    <t>G649</t>
  </si>
  <si>
    <t>G181</t>
  </si>
  <si>
    <t>G146</t>
  </si>
  <si>
    <t>G329</t>
  </si>
  <si>
    <t>G145</t>
  </si>
  <si>
    <t>G632</t>
  </si>
  <si>
    <t>G744</t>
  </si>
  <si>
    <t>G048</t>
  </si>
  <si>
    <t>G742</t>
  </si>
  <si>
    <t>G160</t>
  </si>
  <si>
    <t>G655</t>
  </si>
  <si>
    <t>G601</t>
  </si>
  <si>
    <t>G165</t>
  </si>
  <si>
    <t>G012</t>
  </si>
  <si>
    <t>G159</t>
  </si>
  <si>
    <t>G210</t>
  </si>
  <si>
    <t>G213</t>
  </si>
  <si>
    <t>G215</t>
  </si>
  <si>
    <t>G216</t>
  </si>
  <si>
    <t>G209</t>
  </si>
  <si>
    <t>G217</t>
  </si>
  <si>
    <t>G211</t>
  </si>
  <si>
    <t>G345</t>
  </si>
  <si>
    <t>G224</t>
  </si>
  <si>
    <t>G223</t>
  </si>
  <si>
    <t>G220</t>
  </si>
  <si>
    <t>G219</t>
  </si>
  <si>
    <t>G218</t>
  </si>
  <si>
    <t>G222</t>
  </si>
  <si>
    <t>G221</t>
  </si>
  <si>
    <t>G225</t>
  </si>
  <si>
    <t>G228</t>
  </si>
  <si>
    <t>G229</t>
  </si>
  <si>
    <t>G226</t>
  </si>
  <si>
    <t>G248</t>
  </si>
  <si>
    <t>G249</t>
  </si>
  <si>
    <t>G252</t>
  </si>
  <si>
    <t>G253</t>
  </si>
  <si>
    <t>G344</t>
  </si>
  <si>
    <t>G235</t>
  </si>
  <si>
    <t>G206</t>
  </si>
  <si>
    <t>G212</t>
  </si>
  <si>
    <t>G240</t>
  </si>
  <si>
    <t>G241</t>
  </si>
  <si>
    <t>G237</t>
  </si>
  <si>
    <t>G751</t>
  </si>
  <si>
    <t>G243</t>
  </si>
  <si>
    <t>G749</t>
  </si>
  <si>
    <t>G044</t>
  </si>
  <si>
    <t>G654</t>
  </si>
  <si>
    <t>G147</t>
  </si>
  <si>
    <t>G653</t>
  </si>
  <si>
    <t>G652</t>
  </si>
  <si>
    <t>G673</t>
  </si>
  <si>
    <t>G039</t>
  </si>
  <si>
    <t>G045</t>
  </si>
  <si>
    <t>G046</t>
  </si>
  <si>
    <t>G036</t>
  </si>
  <si>
    <t>Pond-cypress Basin Swamp</t>
  </si>
  <si>
    <t>G038</t>
  </si>
  <si>
    <t>G130</t>
  </si>
  <si>
    <t>G037</t>
  </si>
  <si>
    <t>G033</t>
  </si>
  <si>
    <t>G034</t>
  </si>
  <si>
    <t>G759</t>
  </si>
  <si>
    <t>G506</t>
  </si>
  <si>
    <t>G505</t>
  </si>
  <si>
    <t>G549</t>
  </si>
  <si>
    <t>G507</t>
  </si>
  <si>
    <t>G129</t>
  </si>
  <si>
    <t>G258</t>
  </si>
  <si>
    <t>G261</t>
  </si>
  <si>
    <t>G257</t>
  </si>
  <si>
    <t>G782</t>
  </si>
  <si>
    <t>G662</t>
  </si>
  <si>
    <t>G264</t>
  </si>
  <si>
    <t>G496</t>
  </si>
  <si>
    <t>G305</t>
  </si>
  <si>
    <t>G273</t>
  </si>
  <si>
    <t>G267</t>
  </si>
  <si>
    <t>G272</t>
  </si>
  <si>
    <t>G271</t>
  </si>
  <si>
    <t>G268</t>
  </si>
  <si>
    <t>G277</t>
  </si>
  <si>
    <t>G276</t>
  </si>
  <si>
    <t>G488</t>
  </si>
  <si>
    <t>G133</t>
  </si>
  <si>
    <t>G331</t>
  </si>
  <si>
    <t>G141</t>
  </si>
  <si>
    <t>G144</t>
  </si>
  <si>
    <t>Great Plains Shortgrass Prairie</t>
  </si>
  <si>
    <t>G333</t>
  </si>
  <si>
    <t>G075</t>
  </si>
  <si>
    <t>G335</t>
  </si>
  <si>
    <t>G334</t>
  </si>
  <si>
    <t>G657</t>
  </si>
  <si>
    <t>G658</t>
  </si>
  <si>
    <t>G180</t>
  </si>
  <si>
    <t>G179</t>
  </si>
  <si>
    <t>G174</t>
  </si>
  <si>
    <t>G061</t>
  </si>
  <si>
    <t>G282</t>
  </si>
  <si>
    <t>G280</t>
  </si>
  <si>
    <t>G281</t>
  </si>
  <si>
    <t>G176</t>
  </si>
  <si>
    <t>G177</t>
  </si>
  <si>
    <t>G175</t>
  </si>
  <si>
    <t>Southeastern Coastal Plain Patch Prairie</t>
  </si>
  <si>
    <t>G584</t>
  </si>
  <si>
    <t>G660</t>
  </si>
  <si>
    <t>G661</t>
  </si>
  <si>
    <t>G089</t>
  </si>
  <si>
    <t>G493</t>
  </si>
  <si>
    <t>G494</t>
  </si>
  <si>
    <t>G753</t>
  </si>
  <si>
    <t>G342</t>
  </si>
  <si>
    <t>G663</t>
  </si>
  <si>
    <t>G498</t>
  </si>
  <si>
    <t>G184</t>
  </si>
  <si>
    <t>G189</t>
  </si>
  <si>
    <t>G183</t>
  </si>
  <si>
    <t>G186</t>
  </si>
  <si>
    <t>G777</t>
  </si>
  <si>
    <t>G188</t>
  </si>
  <si>
    <t>G187</t>
  </si>
  <si>
    <t>G599</t>
  </si>
  <si>
    <t>G125</t>
  </si>
  <si>
    <t>G773</t>
  </si>
  <si>
    <t>G770</t>
  </si>
  <si>
    <t>G752</t>
  </si>
  <si>
    <t>G325</t>
  </si>
  <si>
    <t>G136</t>
  </si>
  <si>
    <t>G568</t>
  </si>
  <si>
    <t>G337</t>
  </si>
  <si>
    <t>G336</t>
  </si>
  <si>
    <t>G527</t>
  </si>
  <si>
    <t>G521</t>
  </si>
  <si>
    <t>G520</t>
  </si>
  <si>
    <t>G531</t>
  </si>
  <si>
    <t>G526</t>
  </si>
  <si>
    <t>G517</t>
  </si>
  <si>
    <t>G322</t>
  </si>
  <si>
    <t>G533</t>
  </si>
  <si>
    <t>G324</t>
  </si>
  <si>
    <t>G534</t>
  </si>
  <si>
    <t>G120</t>
  </si>
  <si>
    <t>G121</t>
  </si>
  <si>
    <t>G122</t>
  </si>
  <si>
    <t>G123</t>
  </si>
  <si>
    <t>G499</t>
  </si>
  <si>
    <t>G537</t>
  </si>
  <si>
    <t>G538</t>
  </si>
  <si>
    <t>G288</t>
  </si>
  <si>
    <t>G299</t>
  </si>
  <si>
    <t>G287</t>
  </si>
  <si>
    <t>G286</t>
  </si>
  <si>
    <t>G490</t>
  </si>
  <si>
    <t>G492</t>
  </si>
  <si>
    <t>G491</t>
  </si>
  <si>
    <t>G489</t>
  </si>
  <si>
    <t>G298</t>
  </si>
  <si>
    <t>G296</t>
  </si>
  <si>
    <t>G295</t>
  </si>
  <si>
    <t>G675</t>
  </si>
  <si>
    <t>G293</t>
  </si>
  <si>
    <t>G541</t>
  </si>
  <si>
    <t>G100</t>
  </si>
  <si>
    <t>G099</t>
  </si>
  <si>
    <t>G312</t>
  </si>
  <si>
    <t>G311</t>
  </si>
  <si>
    <t>G310</t>
  </si>
  <si>
    <t>G775</t>
  </si>
  <si>
    <t>G307</t>
  </si>
  <si>
    <t>G308</t>
  </si>
  <si>
    <t>G303</t>
  </si>
  <si>
    <t>G302</t>
  </si>
  <si>
    <t>G304</t>
  </si>
  <si>
    <t>G559</t>
  </si>
  <si>
    <t>G301</t>
  </si>
  <si>
    <t>G300</t>
  </si>
  <si>
    <t>G316</t>
  </si>
  <si>
    <t>G314</t>
  </si>
  <si>
    <t>G317</t>
  </si>
  <si>
    <t>G320</t>
  </si>
  <si>
    <t>G387</t>
  </si>
  <si>
    <t>G114</t>
  </si>
  <si>
    <t>Eastern North American Freshwater Aquatic Vegetation</t>
  </si>
  <si>
    <t>G563</t>
  </si>
  <si>
    <t>G340</t>
  </si>
  <si>
    <t>G565</t>
  </si>
  <si>
    <t>G318</t>
  </si>
  <si>
    <t>G573</t>
  </si>
  <si>
    <t>G566</t>
  </si>
  <si>
    <t>Great Plains Badlands Vegetation</t>
  </si>
  <si>
    <t>G567</t>
  </si>
  <si>
    <t>G569</t>
  </si>
  <si>
    <t>G570</t>
  </si>
  <si>
    <t>G571</t>
  </si>
  <si>
    <t>G319</t>
  </si>
  <si>
    <t>G784</t>
  </si>
  <si>
    <t>G788</t>
  </si>
  <si>
    <t>G789</t>
  </si>
  <si>
    <t>G791</t>
  </si>
  <si>
    <t>G793</t>
  </si>
  <si>
    <t>G796</t>
  </si>
  <si>
    <t>G797</t>
  </si>
  <si>
    <t>G799</t>
  </si>
  <si>
    <t>G800</t>
  </si>
  <si>
    <t>G127</t>
  </si>
  <si>
    <t>G178</t>
  </si>
  <si>
    <t>G497</t>
  </si>
  <si>
    <t>G678</t>
  </si>
  <si>
    <t>G600</t>
  </si>
  <si>
    <t>G677</t>
  </si>
  <si>
    <t>G647</t>
  </si>
  <si>
    <t>G552</t>
  </si>
  <si>
    <t>Eastern North American Ruderal Flooded &amp; Swamp Forest</t>
  </si>
  <si>
    <t>G030</t>
  </si>
  <si>
    <t>G679</t>
  </si>
  <si>
    <t>G059</t>
  </si>
  <si>
    <t>G556</t>
  </si>
  <si>
    <t>G029</t>
  </si>
  <si>
    <t>G553</t>
  </si>
  <si>
    <t>G031</t>
  </si>
  <si>
    <t>G583</t>
  </si>
  <si>
    <t>Southeastern Ruderal Grassland &amp; Shrubland</t>
  </si>
  <si>
    <t>G557</t>
  </si>
  <si>
    <t>G680</t>
  </si>
  <si>
    <t>G648</t>
  </si>
  <si>
    <t>G510</t>
  </si>
  <si>
    <t>G624</t>
  </si>
  <si>
    <t>G524</t>
  </si>
  <si>
    <t>G762</t>
  </si>
  <si>
    <t>South Florida Slash Pine Rockland</t>
  </si>
  <si>
    <t>Imperiled</t>
  </si>
  <si>
    <t>Temperate-boreal forests and woodlands</t>
  </si>
  <si>
    <t>Caribbean Hardwood Hammock &amp; Coastal Strand Forest</t>
  </si>
  <si>
    <t>Tropical forests</t>
  </si>
  <si>
    <t>Caribbean Lowland Swamp Forest</t>
  </si>
  <si>
    <t>Secure</t>
  </si>
  <si>
    <t>Forest wetlands</t>
  </si>
  <si>
    <t>Caribbean Fringe Mangrove</t>
  </si>
  <si>
    <t>Dry-Mesic Loamy Longleaf Pine Woodland</t>
  </si>
  <si>
    <t>Mesic Longleaf Pine Flatwoods - Spodosol Woodland</t>
  </si>
  <si>
    <t>Sand Pine Scrub Forest &amp; Open Woodland</t>
  </si>
  <si>
    <t>Wet-Mesic Longleaf Pine Open Woodland</t>
  </si>
  <si>
    <t>Xeric Longleaf Pine Woodland</t>
  </si>
  <si>
    <t>Western Gulf Coastal Plain Pine - Oak Forest &amp; Woodland</t>
  </si>
  <si>
    <t>Southern Evergreen Oak Forest</t>
  </si>
  <si>
    <t>Coastal Live Oak - Hickory - Palmetto Forest</t>
  </si>
  <si>
    <t>Vulnerable</t>
  </si>
  <si>
    <t>Southern Mesic Beech - Magnolia - Oak Forest</t>
  </si>
  <si>
    <t>Southern Mesic Beech - Oak - Mixed Deciduous Forest</t>
  </si>
  <si>
    <t>Californian Broadleaf Forest &amp; Woodland</t>
  </si>
  <si>
    <t>Californian Conifer Forest &amp; Woodland</t>
  </si>
  <si>
    <t>Californian Moist Coastal Mixed Evergreen Forest</t>
  </si>
  <si>
    <t>Balconian Dry Forest &amp; Woodland</t>
  </si>
  <si>
    <t>Balconian Dry-Mesic Hardwood Forest</t>
  </si>
  <si>
    <t>Madrean Encinal</t>
  </si>
  <si>
    <t>Madrean Juniper Open Woodland</t>
  </si>
  <si>
    <t>Madrean Pinyon - Juniper Woodland</t>
  </si>
  <si>
    <t>Madrean Lower Montane Pine - Oak Forest &amp; Woodland</t>
  </si>
  <si>
    <t>Madrean Upper Montane Conifer - Oak Forest &amp; Woodland</t>
  </si>
  <si>
    <t>Comanchian Mesquite - Mixed Scrub</t>
  </si>
  <si>
    <t>Temperate-boreal grasslands and scrub</t>
  </si>
  <si>
    <t>Comanchian Oak - Juniper Scrub</t>
  </si>
  <si>
    <t>Southern Appalachian Oak / Chestnut Forest</t>
  </si>
  <si>
    <t>G893+G894</t>
  </si>
  <si>
    <t>North Atlantic Maritime Forest + North Atlantic Coastal Forest</t>
  </si>
  <si>
    <t>Appalachian-Northeast Chinquapin Oak - Red-cedar Alkaline Forest &amp; Woodland</t>
  </si>
  <si>
    <t>Central Appalachian-Northeast Oak Forest &amp; Woodland</t>
  </si>
  <si>
    <t>Coastal Plain Pitch Pine Barrens</t>
  </si>
  <si>
    <t>G905+G906</t>
  </si>
  <si>
    <t>Southern Appalachian Virginia Pine - Table Mountain Pine Woodland + Central Appalachian - Northeast Pine - Oak Rocky Woodland</t>
  </si>
  <si>
    <t>Appalachian-Central Interior Mesic Forest</t>
  </si>
  <si>
    <t>North-Central Beech - Maple - Basswood Forest</t>
  </si>
  <si>
    <t>North-Central Oak - Hickory Forest &amp; Woodland</t>
  </si>
  <si>
    <t>Central Midwest Oak Openings &amp; Barrens</t>
  </si>
  <si>
    <t>Northeastern Great Plains Aspen Woodland</t>
  </si>
  <si>
    <t>Great Plains Bur Oak Forest &amp; Woodland</t>
  </si>
  <si>
    <t>Great Plains Mesic Forest &amp; Woodland</t>
  </si>
  <si>
    <t>Central &amp; Southern Appalachian Red Spruce - Fir - Hardwood Forest</t>
  </si>
  <si>
    <t>G921+G922</t>
  </si>
  <si>
    <t>Laurentian Hardwood Forest + Acadian-Appalachian Hardwood Forest</t>
  </si>
  <si>
    <t>G919+G920</t>
  </si>
  <si>
    <t>Laurentian Hemlock - White Pine - Hardwood Forest + Acadian-Appalachian Hemlock - White Pine - Hardwood Forest</t>
  </si>
  <si>
    <t>Acadian-Appalachian Red Spruce - Fir - Hardwood Forest</t>
  </si>
  <si>
    <t>Laurentian Subboreal Mesic Balsam Fir - Spruce - Hardwood Forest</t>
  </si>
  <si>
    <t>Appalachian-Northeast Mesic Forest</t>
  </si>
  <si>
    <t>Laurentian Pine Barrens</t>
  </si>
  <si>
    <t>G907+G908</t>
  </si>
  <si>
    <t>Laurentian Pine - Oak Forest &amp; Woodland + Acadian-Appalachian Pine - Oak Forest &amp; Woodland</t>
  </si>
  <si>
    <t>G999</t>
  </si>
  <si>
    <t>Laurentian Subboreal Dry Pine - Black Spruce Woodland</t>
  </si>
  <si>
    <t>Laurentian-Acadian Limestone Woodland</t>
  </si>
  <si>
    <t>South-Central Interior Alkaline Forest &amp; Woodland</t>
  </si>
  <si>
    <t>Piedmont-Coastal Plain Oak Forest &amp; Woodland</t>
  </si>
  <si>
    <t>South-Central Interior Shortleaf Pine - Oak Forest &amp; Woodland</t>
  </si>
  <si>
    <t>South-Central Interior Oak Forest &amp; Woodland</t>
  </si>
  <si>
    <t>G887</t>
  </si>
  <si>
    <t>Cross Timbers Forest &amp; Woodland</t>
  </si>
  <si>
    <t>Central Rocky Mountain Douglas-fir - Pine Forest</t>
  </si>
  <si>
    <t>Central Rocky Mountain Ponderosa Pine Open Woodland</t>
  </si>
  <si>
    <t>Middle Rocky Mountain Montane Douglas-fir Forest &amp; Woodland</t>
  </si>
  <si>
    <t>Black Hills-Northwestern Great Plains Ponderosa Pine Forest &amp; Woodland</t>
  </si>
  <si>
    <t>Rocky Mountain Foothill-Rock Outcrop Limber Pine - Juniper Woodland</t>
  </si>
  <si>
    <t>Central Rocky Mountain Interior Western Red-cedar - Western Hemlock Forest</t>
  </si>
  <si>
    <t>Central Rocky Mountain Mesic Grand Fir - Douglas-fir Forest</t>
  </si>
  <si>
    <t>Central Rocky Mountain Montane White Spruce Forest</t>
  </si>
  <si>
    <t>Intermountain Basins Subalpine Limber Pine - Bristlecone Pine Woodland</t>
  </si>
  <si>
    <t>Northern Rocky Mountain Whitebark Pine - Subalpine Larch Woodland</t>
  </si>
  <si>
    <t>Rocky Mountain Lodgepole Pine Forest &amp; Woodland</t>
  </si>
  <si>
    <t>Rocky Mountain Subalpine Dry-Mesic Spruce - Fir Forest &amp; Woodland</t>
  </si>
  <si>
    <t>Rocky Mountain Subalpine Moist Spruce - Fir Forest &amp; Woodland</t>
  </si>
  <si>
    <t>Rocky Mountain Subalpine-Montane Aspen Forest &amp; Woodland</t>
  </si>
  <si>
    <t>Rocky Mountain Subalpine-Montane Limber Pine - Bristlecone Pine Woodland</t>
  </si>
  <si>
    <t>Rocky Mountain Douglas-fir - White Fir - Blue Spruce Mesic Forest</t>
  </si>
  <si>
    <t>Southern Rocky Mountain Ponderosa Pine Forest &amp; Woodland</t>
  </si>
  <si>
    <t>Southern Rocky Mountain Ponderosa Pine Open Woodland</t>
  </si>
  <si>
    <t>Southern Rocky Mountain White Fir - Douglas-fir Dry Forest</t>
  </si>
  <si>
    <t>G899+G900</t>
  </si>
  <si>
    <t>Great Basin Pinyon - Juniper Woodland + Colorado Plateau Pinyon - Juniper Woodland</t>
  </si>
  <si>
    <t>Columbia Plateau Western Juniper Open Woodland</t>
  </si>
  <si>
    <t>Intermountain Basins Curl-leaf Mountain-mahogany Woodland &amp; Scrub</t>
  </si>
  <si>
    <t>Southern Rocky Mountain Juniper Open Woodland</t>
  </si>
  <si>
    <t>Southern Rocky Mountain Pinyon - Juniper Woodland</t>
  </si>
  <si>
    <t>Californian Montane Conifer Forest &amp; Woodland</t>
  </si>
  <si>
    <t>Californian Coastal Redwood Forest</t>
  </si>
  <si>
    <t>Cascadian Oregon White Oak - Conifer Forest &amp; Woodland</t>
  </si>
  <si>
    <t>East Cascades Mesic Grand Fir - Douglas-fir Forest</t>
  </si>
  <si>
    <t>North Pacific Maritime Douglas-fir - Western Hemlock Rainforest</t>
  </si>
  <si>
    <t>North-Central Pacific Maritime Silver Fir - Western Hemlock Rainforest</t>
  </si>
  <si>
    <t>North Pacific Red Alder - Bigleaf Maple - Douglas-fir Rainforest</t>
  </si>
  <si>
    <t>North-Central Pacific Western Hemlock - Sitka Spruce Rainforest</t>
  </si>
  <si>
    <t>G849</t>
  </si>
  <si>
    <t>North-Central Pacific Mountain Hemlock - Silver Fir Woodland</t>
  </si>
  <si>
    <t>Sierra-Cascade Cold-Dry Subalpine Woodland</t>
  </si>
  <si>
    <t>Sierra-Cascade Red Fir - Mountain Hemlock Forest</t>
  </si>
  <si>
    <t>Central Interior-Appalachian Seepage Swamp</t>
  </si>
  <si>
    <t>G917+G918</t>
  </si>
  <si>
    <t>Central Interior-Great Lakes Flatwoods &amp; Swamp Forest + Central Appalachian-Northeast Alkaline Swamp</t>
  </si>
  <si>
    <t>South-Central Flatwoods &amp; Pond Forest</t>
  </si>
  <si>
    <t>Great Plains Cottonwood - Green Ash Floodplain Forest</t>
  </si>
  <si>
    <t>Laurentian-Acadian Floodplain Forest</t>
  </si>
  <si>
    <t>Midwest Floodplain Forest</t>
  </si>
  <si>
    <t>South Central-Appalachian-Northeast Floodplain Forest</t>
  </si>
  <si>
    <t>Northern Coastal Plain Swamp</t>
  </si>
  <si>
    <t>Acadian-Appalachian Red Spruce Acidic Swamp</t>
  </si>
  <si>
    <t>Laurentian-Acadian Alkaline Swamp</t>
  </si>
  <si>
    <t>Coastal Plain Hardwood Basin Swamp</t>
  </si>
  <si>
    <t>Hardwood - Loblolly Pine Nonriverine Wet Flatwoods</t>
  </si>
  <si>
    <t>Southern Coastal Plain Mixed Evergreen Swamp</t>
  </si>
  <si>
    <t>Bald-cypress - Tupelo Floodplain Forest</t>
  </si>
  <si>
    <t>Oak - Sweetgum Floodplain Forest</t>
  </si>
  <si>
    <t>Southern Ash - Elm - Willow Floodplain Forest</t>
  </si>
  <si>
    <t>Rocky Mountain-Great Basin Montane Riparian &amp; Swamp Forest</t>
  </si>
  <si>
    <t>Rocky Mountain-Great Basin Swamp Forest</t>
  </si>
  <si>
    <t>Tamaulipan Riparian Scrub Forest</t>
  </si>
  <si>
    <t>G851</t>
  </si>
  <si>
    <t>North-Central Pacific Lowland Riparian Forest</t>
  </si>
  <si>
    <t>North Pacific Montane Riparian Woodland</t>
  </si>
  <si>
    <t>G809+G810</t>
  </si>
  <si>
    <t>Ontario-Québec Boreal Flooded &amp; Rich Swamp Forest + Atlantic Boreal Flooded &amp; Rich Swamp Forest</t>
  </si>
  <si>
    <t>G806</t>
  </si>
  <si>
    <t>Ontario-Québec Boreal-Subboreal Black Spruce Poor Swamp</t>
  </si>
  <si>
    <t>South Florida Freshwater Marsh &amp; Wet Prairie</t>
  </si>
  <si>
    <t>Shrub and herb wetlands</t>
  </si>
  <si>
    <t>Californian Maritime Chaparral</t>
  </si>
  <si>
    <t>Californian Mesic &amp; Pre-montane Chaparral</t>
  </si>
  <si>
    <t>Californian Xeric Chaparral</t>
  </si>
  <si>
    <t>Californian Coastal-Foothill Seral Scrub</t>
  </si>
  <si>
    <t>Californian North Coastal &amp; Mesic Scrub</t>
  </si>
  <si>
    <t>Central &amp; Southern Californian Coastal Sage Scrub</t>
  </si>
  <si>
    <t>Californian Perennial Grassland</t>
  </si>
  <si>
    <t>Central Rocky Mountain-North Pacific High Montane Mesic Shrubland</t>
  </si>
  <si>
    <t>Central Rocky Mountain Lower Montane, Foothill &amp; Valley Grassland</t>
  </si>
  <si>
    <t>Central Rocky Mountain Montane Grassland</t>
  </si>
  <si>
    <t>Central Rocky Mountain Montane-Foothill Deciduous Shrubland</t>
  </si>
  <si>
    <t>Rocky Mountain-North Pacific Subalpine-Montane Mesic Grassland &amp; Meadow</t>
  </si>
  <si>
    <t>Southern Rocky Mountain Montane-Subalpine Grassland</t>
  </si>
  <si>
    <t>Southern Rocky Mountain Gambel Oak - Mixed Montane Shrubland</t>
  </si>
  <si>
    <t>Southern Rocky Mountain Mountain-mahogany - Mixed Foothill Shrubland</t>
  </si>
  <si>
    <t>Southern Vancouverian Shrub &amp; Herbaceous Bald, Bluff &amp; Prairie</t>
  </si>
  <si>
    <t>Central Great Plains Mixedgrass Prairie</t>
  </si>
  <si>
    <t>Northern Great Plains Dry Mixedgrass Prairie</t>
  </si>
  <si>
    <t>Northern Great Plains Mesic Mixedgrass Prairie</t>
  </si>
  <si>
    <t>G888+G889</t>
  </si>
  <si>
    <t>Southern Great Plains Sand Grassland &amp; Shrubland + Northern Great Plains Sand Grassland &amp; Shrubland</t>
  </si>
  <si>
    <t>Central Tallgrass Prairie</t>
  </si>
  <si>
    <t>Northern Tallgrass Prairie</t>
  </si>
  <si>
    <t>Blackland &amp; Coastal Tallgrass Prairie</t>
  </si>
  <si>
    <t>Southern Tallgrass Prairie</t>
  </si>
  <si>
    <t>Southern Appalachian Grass Bald</t>
  </si>
  <si>
    <t>Southern Appalachian Shrub Bald</t>
  </si>
  <si>
    <t>Appalachian Mafic Barrens</t>
  </si>
  <si>
    <t>Central Interior Alkaline Open Glade &amp; Barrens</t>
  </si>
  <si>
    <t>South-Central Patch Prairie</t>
  </si>
  <si>
    <t>Great Lakes Alvar</t>
  </si>
  <si>
    <t>Western North American Montane Sclerophyll Scrub</t>
  </si>
  <si>
    <t>Eastern Madrean Chaparral</t>
  </si>
  <si>
    <t>Western Madrean Chaparral</t>
  </si>
  <si>
    <t>Florida Dry Prairie</t>
  </si>
  <si>
    <t>Florida Xeric Scrub</t>
  </si>
  <si>
    <t>Southeastern Coastal Plain Barrens &amp; Glade</t>
  </si>
  <si>
    <t>G909</t>
  </si>
  <si>
    <t>Northern Appalachian Alpine Tundra</t>
  </si>
  <si>
    <t>Temperate alpine and Arctic tundra</t>
  </si>
  <si>
    <t>North Atlantic Coastal Beach</t>
  </si>
  <si>
    <t>South Atlantic &amp; Gulf Coastal Beach</t>
  </si>
  <si>
    <t>Great Lakes Dune</t>
  </si>
  <si>
    <t>North Atlantic Coastal Dune &amp; Grassland</t>
  </si>
  <si>
    <t>South Atlantic &amp; Gulf Coastal Dune &amp; Grassland</t>
  </si>
  <si>
    <t>Central Interior-Appalachian Riverscour Barrens &amp; Prairie</t>
  </si>
  <si>
    <t>Eastern North American Inland Strand &amp; Rocky Shore</t>
  </si>
  <si>
    <t>G925</t>
  </si>
  <si>
    <t>Laurentian-Acadian-Northeast Riverscour Vegetation</t>
  </si>
  <si>
    <t>Californian Coastal Beach &amp; Dune</t>
  </si>
  <si>
    <t>North Pacific Maritime Dune &amp; Coastal Beach</t>
  </si>
  <si>
    <t>Central &amp; Southern Appalachian Seep</t>
  </si>
  <si>
    <t>North-Central &amp; Northeastern Seep</t>
  </si>
  <si>
    <t>Midwest Prairie Alkaline Fen</t>
  </si>
  <si>
    <t>Southeastern Coastal Pocosin &amp; Shrub Bog</t>
  </si>
  <si>
    <t>G1172</t>
  </si>
  <si>
    <t>Eastern North American Boreal-Subboreal Bog &amp; Acidic Fen</t>
  </si>
  <si>
    <t>G804</t>
  </si>
  <si>
    <t>Eastern North American Boreal-Subboreal Alkaline Fen</t>
  </si>
  <si>
    <t>Not Ranked</t>
  </si>
  <si>
    <t>G913+G914</t>
  </si>
  <si>
    <t>South Atlantic &amp; Gulf Coastal Tidal Freshwater Marsh + North Atlantic Coastal Tidal Freshwater Marsh</t>
  </si>
  <si>
    <t>Atlantic &amp; Gulf Coastal Interdunal Marsh &amp; Prairie</t>
  </si>
  <si>
    <t>G915+G916</t>
  </si>
  <si>
    <t>South Atlantic &amp; Gulf Coastal Plain Pondshore &amp; Wet Prairie + North Atlantic Coastal Plain Pondshore</t>
  </si>
  <si>
    <t>South Atlantic &amp; Gulf Coastal Plain River &amp; Basin Freshwater Marsh &amp; Wet Meadow</t>
  </si>
  <si>
    <t>Atlantic &amp; Gulf Coastal Plain Seep</t>
  </si>
  <si>
    <t>Central Interior Wet Meadow &amp; Shrub Swamp</t>
  </si>
  <si>
    <t>Eastern North American Freshwater Marsh</t>
  </si>
  <si>
    <t>Eastern North American Inland Saline Marsh</t>
  </si>
  <si>
    <t>G903+G904</t>
  </si>
  <si>
    <t>Appalachian-Northeast Wet Meadow &amp; Shrub Swamp + Laurentian-Acadian Wet Meadow &amp; Shrub Swamp</t>
  </si>
  <si>
    <t>Midwest Wet Prairie, Wet Meadow &amp; Shrub Swamp</t>
  </si>
  <si>
    <t>North Atlantic Coastal Interdunal Wetland</t>
  </si>
  <si>
    <t>Great Plains Freshwater Marsh</t>
  </si>
  <si>
    <t>Great Plains Playa &amp; Rainwater Basin Wetland</t>
  </si>
  <si>
    <t>Great Plains Riverscour Vegetation</t>
  </si>
  <si>
    <t>Great Plains Riparian Wet Meadow &amp; Shrubland</t>
  </si>
  <si>
    <t>Great Plains Wet Prairie, Wet Meadow &amp; Seepage Fen</t>
  </si>
  <si>
    <t>Western Montane-Subalpine Riparian &amp; Seep Shrubland</t>
  </si>
  <si>
    <t>Vancouverian-Rocky Mountain Montane Wet Meadow &amp; Marsh</t>
  </si>
  <si>
    <t>Vancouverian-Rocky Mountain Subalpine-Alpine Snowbed, Wet Meadow &amp; Dwarf-shrubland</t>
  </si>
  <si>
    <t>Arid West Interior Freshwater Marsh</t>
  </si>
  <si>
    <t>Rocky Mountain-Great Basin Lowland-Foothill Riparian Shrubland</t>
  </si>
  <si>
    <t>Vancouverian Freshwater Wet Meadow &amp; Marsh</t>
  </si>
  <si>
    <t>Vancouverian Wet Shrubland</t>
  </si>
  <si>
    <t>North American Warm Desert Riparian Low Bosque &amp; Shrubland</t>
  </si>
  <si>
    <t>Great Plains Saline Wet Meadow &amp; Marsh</t>
  </si>
  <si>
    <t>Western Great Plains Saline Wet Meadow</t>
  </si>
  <si>
    <t>Atlantic &amp; Gulf Coastal Brackish Salt Marsh</t>
  </si>
  <si>
    <t>Atlantic &amp; Gulf Coastal High Salt Marsh</t>
  </si>
  <si>
    <t>Atlantic &amp; Gulf Coastal Low Salt Marsh</t>
  </si>
  <si>
    <t>Atlantic &amp; Gulf Coastal Tidal Flat &amp; Panne</t>
  </si>
  <si>
    <t>Temperate Pacific Salt Marsh</t>
  </si>
  <si>
    <t>North American Desert Alkaline-Saline Wet Scrub</t>
  </si>
  <si>
    <t>North American Desert Alkaline-Saline Marsh &amp; Playa</t>
  </si>
  <si>
    <t>Chihuahuan Creosotebush - Mixed Desert Scrub</t>
  </si>
  <si>
    <t>Warm deserts</t>
  </si>
  <si>
    <t>Chihuahuan Desert Lowland Basin Scrub</t>
  </si>
  <si>
    <t>Chihuahuan Desert Sand Scrub</t>
  </si>
  <si>
    <t>Chihuahuan Desert Succulent Scrub</t>
  </si>
  <si>
    <t>Chihuahuan Desert Foothill-Piedmont &amp; Lower Montane Grassland</t>
  </si>
  <si>
    <t>Chihuahuan Gypsophilous Grassland</t>
  </si>
  <si>
    <t>Chihuahuan Sandy Plains Semi-Desert Grassland</t>
  </si>
  <si>
    <t>Chihuahuan Semi-Desert Lowland Grassland</t>
  </si>
  <si>
    <t>Baja Semi-Desert Coastal Succulent Scrub</t>
  </si>
  <si>
    <t>Mojave Mid-Elevation Mixed Desert Scrub</t>
  </si>
  <si>
    <t>Cool semi-deserts</t>
  </si>
  <si>
    <t>Mojave-Sonoran Bajada &amp; Valley Desert Scrub</t>
  </si>
  <si>
    <t>North American Warm Semi-Desert Dune &amp; Sand Flats</t>
  </si>
  <si>
    <t>Sonoran Paloverde - Mixed Cacti Desert Scrub</t>
  </si>
  <si>
    <t>Warm Semi-Desert Shrub &amp; Herb Dry Wash &amp; Colluvial Slope</t>
  </si>
  <si>
    <t>Tamaulipan Dry Grassland</t>
  </si>
  <si>
    <t>Tamaulipan Dry Mesquite &amp; Thornscrub</t>
  </si>
  <si>
    <t>Colorado Plateau Blackbrush - Mormon-tea Shrubland</t>
  </si>
  <si>
    <t>Intermountain Semi-Desert Grassland</t>
  </si>
  <si>
    <t>Intermountain Semi-Desert Steppe &amp; Shrubland</t>
  </si>
  <si>
    <t>Intermountain Sparsely Vegetated Dune Scrub &amp; Grassland</t>
  </si>
  <si>
    <t>Columbia Plateau Scabland Dwarf-shrubland</t>
  </si>
  <si>
    <t>Intermountain Low &amp; Black Sagebrush Steppe &amp; Shrubland</t>
  </si>
  <si>
    <t>Intermountain Dry Tall Sagebrush Steppe &amp; Shrubland</t>
  </si>
  <si>
    <t>Intermountain Mesic Tall Sagebrush Steppe &amp; Shrubland</t>
  </si>
  <si>
    <t>Intermountain Mountain Big Sagebrush Steppe &amp; Shrubland</t>
  </si>
  <si>
    <t>Great Basin-Intermountain Shrub &amp; Herb Wash-Arroyo</t>
  </si>
  <si>
    <t>Intermountain Dwarf Saltbush - Sagebrush Scrub</t>
  </si>
  <si>
    <t>Intermountain Shadscale - Saltbush Scrub</t>
  </si>
  <si>
    <t>Rocky Mountain-Sierran Alpine Dwarf-shrubland &amp; Krummholz</t>
  </si>
  <si>
    <t>Rocky Mountain-Sierran Alpine Turf &amp; Fell-field</t>
  </si>
  <si>
    <t>North Pacific Alpine-Subalpine Dwarf-shrubland &amp; Heath</t>
  </si>
  <si>
    <t>North Pacific Alpine-Subalpine Tundra</t>
  </si>
  <si>
    <t>North American North Atlantic Intertidal Shore</t>
  </si>
  <si>
    <t>Marine aquatic vegetation</t>
  </si>
  <si>
    <t>Freshwater aquatic vegetation</t>
  </si>
  <si>
    <t>Californian Cliff, Scree &amp; Rock Vegetation</t>
  </si>
  <si>
    <t>Temperate-boreal cliffs and open rock</t>
  </si>
  <si>
    <t>Northeastern Erosional Bluff Vegetation</t>
  </si>
  <si>
    <t>G839+G840+</t>
  </si>
  <si>
    <t>Laurentian-Acadian-Great Lakes Cliff &amp; Rock Vegetation + Appalachian Cliff &amp; Rock Vegetation + Central Midwest-Interior Cliff &amp; Rock Vegetation + Southeast Coastal Plain Cliff &amp; Rock Vegetation</t>
  </si>
  <si>
    <t>Rocky Mountain Cliff, Scree &amp; Rock Vegetation</t>
  </si>
  <si>
    <t>North Vancouverian Montane Bedrock, Cliff &amp; Talus Vegetation</t>
  </si>
  <si>
    <t>Southern Vancouverian Cliff, Scree &amp; Rock Vegetation</t>
  </si>
  <si>
    <t>Great Plains Cliff, Scree &amp; Rock Vegetation</t>
  </si>
  <si>
    <t>North American Warm Semi-Desert Cliff, Scree &amp; Pavement Sparse Vegetation</t>
  </si>
  <si>
    <t>Intermountain Basins Cliff, Scree &amp; Badland Sparse Vegetation</t>
  </si>
  <si>
    <t>Rocky Mountain &amp; Sierran Alpine Bedrock &amp; Scree</t>
  </si>
  <si>
    <t>North Pacific Alpine-Subalpine Bedrock &amp; Scree</t>
  </si>
  <si>
    <t>Southeastern Great Plains Floodplain Forest</t>
  </si>
  <si>
    <t>Laurentian-Acadian Acidic Scrub &amp; Grassland</t>
  </si>
  <si>
    <t>Central Appalachian Acidic Scrub &amp; Grassland</t>
  </si>
  <si>
    <t>Ozark-Ouachita Mesic Forest</t>
  </si>
  <si>
    <t>Great Lakes Coastal Rocky Shore</t>
  </si>
  <si>
    <t>Northern Rocky Mountain Lowland-Foothill Riparian Forest</t>
  </si>
  <si>
    <t>Western Interior Riparian Forest &amp; Woodland</t>
  </si>
  <si>
    <t>Texas Live Oak - Wax Mallow Motte &amp; Coastal Forest</t>
  </si>
  <si>
    <t>Southern Vancouverian Dry Douglas-fir - Madrone Woodland</t>
  </si>
  <si>
    <t>Caribbean Coastal Beach &amp; Dune</t>
  </si>
  <si>
    <t>Tropical savannas, grasslands and scrub</t>
  </si>
  <si>
    <t>Central Interior Acidic Open Glade &amp; Barrens</t>
  </si>
  <si>
    <t>Californian Ruderal Grassland, Meadow &amp; Scrub</t>
  </si>
  <si>
    <t>Not Applicable</t>
  </si>
  <si>
    <t>Californian Ruderal Forest</t>
  </si>
  <si>
    <t>Great Basin-Intermountain Ruderal Dry Shrubland &amp; Grassland</t>
  </si>
  <si>
    <t>North American Warm Desert Ruderal Grassland</t>
  </si>
  <si>
    <t>North Pacific Maritime Coastal Ruderal Dune</t>
  </si>
  <si>
    <t>Eastern North American Native Ruderal Forest</t>
  </si>
  <si>
    <t>Northern &amp; Central Great Plains Ruderal Grassland &amp; Shrubland</t>
  </si>
  <si>
    <t>Eastern North American Ruderal Meadow &amp; Shrubland</t>
  </si>
  <si>
    <t>Eastern Ruderal Wet Meadow &amp; Marsh</t>
  </si>
  <si>
    <t>Southeastern Exotic Ruderal Forest</t>
  </si>
  <si>
    <t>Southeastern Native Ruderal Flooded &amp; Swamp Forest</t>
  </si>
  <si>
    <t>Southeastern Native Ruderal Forest</t>
  </si>
  <si>
    <t>Southeastern Ruderal Marsh, Wet Meadow &amp; Shrubland</t>
  </si>
  <si>
    <t>Great Plains Comanchian Ruderal Grassland &amp; Shrubland</t>
  </si>
  <si>
    <t>Southern Vancouverian Lowland Ruderal Grassland &amp; Shrubland</t>
  </si>
  <si>
    <t>Interior West Ruderal Riparian Forest &amp; Scrub</t>
  </si>
  <si>
    <t>Western North American Interior Ruderal Grassland &amp; Shrubland</t>
  </si>
  <si>
    <t>Western North American Ruderal Marsh, Wet Meadow &amp; Shrubland</t>
  </si>
  <si>
    <t>Southeastern Exotic Ruderal Flooded &amp; Swamp Forest</t>
  </si>
  <si>
    <t>Row Labels</t>
  </si>
  <si>
    <t>Category</t>
  </si>
  <si>
    <t>Alpine and Artic Tundra</t>
  </si>
  <si>
    <t>Shrub and Herb Wetlands</t>
  </si>
  <si>
    <t>Forest Wetlands</t>
  </si>
  <si>
    <t>Tropical Forests</t>
  </si>
  <si>
    <t>Warm Deserts</t>
  </si>
  <si>
    <t>Negligibly Protected (&lt;5%)</t>
  </si>
  <si>
    <r>
      <t>Higly Protected (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>50%)</t>
    </r>
  </si>
  <si>
    <t>Mapped Total</t>
  </si>
  <si>
    <t>VALUE</t>
  </si>
  <si>
    <t>grp_name</t>
  </si>
  <si>
    <t>rank</t>
  </si>
  <si>
    <t>QC Calc</t>
  </si>
  <si>
    <t>QC match</t>
  </si>
  <si>
    <t>QC Cat</t>
  </si>
  <si>
    <t>percent protected gap12</t>
  </si>
  <si>
    <t>Grand Total</t>
  </si>
  <si>
    <t>INCLUDE</t>
  </si>
  <si>
    <t>y</t>
  </si>
  <si>
    <t>n</t>
  </si>
  <si>
    <t>Column Labels</t>
  </si>
  <si>
    <t>High to Very High (&gt;= 50%)</t>
  </si>
  <si>
    <t>Minimal (5-10%)</t>
  </si>
  <si>
    <t>Moderate (10-30%)</t>
  </si>
  <si>
    <t>Moderately High (30-50%)</t>
  </si>
  <si>
    <t>Neglible (&lt;5%)</t>
  </si>
  <si>
    <t>Count of grp_name</t>
  </si>
  <si>
    <t>Cool Semi-Deserts</t>
  </si>
  <si>
    <t>Temperate &amp; Boreal Forests and Woodlands</t>
  </si>
  <si>
    <t>Temperate &amp; Boreal Grasslands and Shrubland</t>
  </si>
  <si>
    <t>Tropical Savannas, Grasslands, and Shrublands</t>
  </si>
  <si>
    <t>Minimal (5-9%)</t>
  </si>
  <si>
    <t>Minimally Protected (5-9%)</t>
  </si>
  <si>
    <t>Underprotected (10-29%)</t>
  </si>
  <si>
    <t>Moderately Protected (30-49%)</t>
  </si>
  <si>
    <t>Moderate (10-29%) (aka Under protected)</t>
  </si>
  <si>
    <t xml:space="preserve">Moderately High (30-49%) (aka moderatley protected)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</si>
</sst>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3" fillId="0" borderId="0" xfId="0" applyFont="1"/>
    <xf numFmtId="9" fontId="0" fillId="0" borderId="0" xfId="0" applyNumberFormat="1"/>
    <xf numFmtId="0" fontId="1" fillId="0" borderId="0" xfId="0" applyFont="1"/>
    <xf numFmtId="164" fontId="3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10" fontId="3" fillId="0" borderId="0" xfId="0" applyNumberFormat="1" applyFont="1"/>
    <xf numFmtId="0" fontId="2" fillId="2" borderId="1" xfId="0" applyFont="1" applyFill="1" applyBorder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2">
    <cellStyle name="Normal" xfId="0" builtinId="0"/>
    <cellStyle name="Normal 2" xfId="1" xr:uid="{0525441C-9C8E-4A5D-9851-83F2410D913E}"/>
  </cellStyles>
  <dxfs count="0"/>
  <tableStyles count="0" defaultTableStyle="TableStyleMedium2" defaultPivotStyle="PivotStyleLight16"/>
  <colors>
    <mruColors>
      <color rgb="FF2A42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gan Smyth" refreshedDate="44826.594248726855" createdVersion="8" refreshedVersion="8" minRefreshableVersion="3" recordCount="280" xr:uid="{60B9E135-AD3D-4CB0-86F2-83BE118134CE}">
  <cacheSource type="worksheet">
    <worksheetSource ref="A1:L281" sheet=" alldata"/>
  </cacheSource>
  <cacheFields count="12">
    <cacheField name="VALUE" numFmtId="0">
      <sharedItems/>
    </cacheField>
    <cacheField name="0" numFmtId="0">
      <sharedItems containsSemiMixedTypes="0" containsString="0" containsNumber="1" containsInteger="1" minValue="660600" maxValue="223000000000"/>
    </cacheField>
    <cacheField name="1" numFmtId="0">
      <sharedItems containsSemiMixedTypes="0" containsString="0" containsNumber="1" containsInteger="1" minValue="26100" maxValue="37400000000"/>
    </cacheField>
    <cacheField name="percent protected gap12" numFmtId="0">
      <sharedItems containsSemiMixedTypes="0" containsString="0" containsNumber="1" minValue="3.0882591970526089E-3" maxValue="0.90183184593705967"/>
    </cacheField>
    <cacheField name="grp_name" numFmtId="0">
      <sharedItems/>
    </cacheField>
    <cacheField name="subclass" numFmtId="0">
      <sharedItems count="5">
        <s v="Imperiled"/>
        <s v="Secure"/>
        <s v="Vulnerable"/>
        <s v="Not Ranked"/>
        <s v="Not Applicable"/>
      </sharedItems>
    </cacheField>
    <cacheField name="rank" numFmtId="0">
      <sharedItems containsMixedTypes="1" containsNumber="1" containsInteger="1" minValue="0" maxValue="0" count="13">
        <s v="Temperate-boreal forests and woodlands"/>
        <s v="Tropical forests"/>
        <s v="Forest wetlands"/>
        <s v="Temperate-boreal grasslands and scrub"/>
        <s v="Shrub and herb wetlands"/>
        <s v="Temperate alpine and Arctic tundra"/>
        <s v="Warm deserts"/>
        <s v="Cool semi-deserts"/>
        <s v="Marine aquatic vegetation"/>
        <s v="Freshwater aquatic vegetation"/>
        <s v="Temperate-boreal cliffs and open rock"/>
        <s v="Tropical savannas, grasslands and scrub"/>
        <n v="0"/>
      </sharedItems>
    </cacheField>
    <cacheField name="Category" numFmtId="0">
      <sharedItems count="5">
        <s v="High to Very High (&gt;= 50%)"/>
        <s v="Moderate (10-30%)"/>
        <s v="Minimal (5-10%)"/>
        <s v="Neglible (&lt;5%)"/>
        <s v="Moderately High (30-50%)"/>
      </sharedItems>
    </cacheField>
    <cacheField name="QC Calc" numFmtId="9">
      <sharedItems containsBlank="1" containsMixedTypes="1" containsNumber="1" minValue="2.8000000000000004E-3" maxValue="13.14"/>
    </cacheField>
    <cacheField name="QC Cat" numFmtId="0">
      <sharedItems containsBlank="1"/>
    </cacheField>
    <cacheField name="QC match" numFmtId="0">
      <sharedItems containsBlank="1"/>
    </cacheField>
    <cacheField name="INCLUDE" numFmtId="0">
      <sharedItems count="2">
        <s v="y"/>
        <s v="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0">
  <r>
    <s v="G005"/>
    <n v="9318600"/>
    <n v="20515500"/>
    <n v="0.68765271953905094"/>
    <s v="South Florida Slash Pine Rockland"/>
    <x v="0"/>
    <x v="0"/>
    <x v="0"/>
    <n v="0.67909999999999993"/>
    <s v="High to Very High (&gt;= 50%)"/>
    <s v=""/>
    <x v="0"/>
  </r>
  <r>
    <s v="G765"/>
    <n v="214000000"/>
    <n v="82631700"/>
    <n v="0.27856665353028687"/>
    <s v="Caribbean Hardwood Hammock &amp; Coastal Strand Forest"/>
    <x v="0"/>
    <x v="1"/>
    <x v="1"/>
    <n v="0.19969999999999999"/>
    <s v="Moderate (10-30%)"/>
    <s v=""/>
    <x v="0"/>
  </r>
  <r>
    <s v="G002"/>
    <n v="1560000000"/>
    <n v="638000000"/>
    <n v="0.29026387625113742"/>
    <s v="Caribbean Lowland Swamp Forest"/>
    <x v="1"/>
    <x v="2"/>
    <x v="1"/>
    <m/>
    <m/>
    <m/>
    <x v="1"/>
  </r>
  <r>
    <s v="G004"/>
    <n v="209000000"/>
    <n v="1920000000"/>
    <n v="0.90183184593705967"/>
    <s v="Caribbean Fringe Mangrove"/>
    <x v="1"/>
    <x v="2"/>
    <x v="0"/>
    <m/>
    <m/>
    <m/>
    <x v="1"/>
  </r>
  <r>
    <s v="G009"/>
    <n v="14100000000"/>
    <n v="1220000000"/>
    <n v="7.963446475195822E-2"/>
    <s v="Dry-Mesic Loamy Longleaf Pine Woodland"/>
    <x v="0"/>
    <x v="0"/>
    <x v="2"/>
    <n v="7.7399999999999997E-2"/>
    <s v="Minimal (5-10%)"/>
    <s v=""/>
    <x v="0"/>
  </r>
  <r>
    <s v="G596"/>
    <n v="12000000000"/>
    <n v="1200000000"/>
    <n v="9.0909090909090912E-2"/>
    <s v="Mesic Longleaf Pine Flatwoods - Spodosol Woodland"/>
    <x v="0"/>
    <x v="0"/>
    <x v="2"/>
    <n v="8.4499999999999992E-2"/>
    <s v="Minimal (5-10%)"/>
    <s v=""/>
    <x v="0"/>
  </r>
  <r>
    <s v="G008"/>
    <n v="432000000"/>
    <n v="39342600"/>
    <n v="8.3469221750802916E-2"/>
    <s v="Sand Pine Scrub Forest &amp; Open Woodland"/>
    <x v="0"/>
    <x v="0"/>
    <x v="2"/>
    <n v="6.0100000000000001E-2"/>
    <s v="Minimal (5-10%)"/>
    <s v=""/>
    <x v="0"/>
  </r>
  <r>
    <s v="G190"/>
    <n v="10300000000"/>
    <n v="1190000000"/>
    <n v="0.10356832027850305"/>
    <s v="Wet-Mesic Longleaf Pine Open Woodland"/>
    <x v="0"/>
    <x v="0"/>
    <x v="1"/>
    <n v="9.9700000000000011E-2"/>
    <s v="Minimal (5-10%)"/>
    <s v="X"/>
    <x v="0"/>
  </r>
  <r>
    <s v="G154"/>
    <n v="6800000000"/>
    <n v="262000000"/>
    <n v="3.7099971679410933E-2"/>
    <s v="Xeric Longleaf Pine Woodland"/>
    <x v="0"/>
    <x v="0"/>
    <x v="3"/>
    <n v="3.7699999999999997E-2"/>
    <s v="Neglible (&lt;5%)"/>
    <s v=""/>
    <x v="0"/>
  </r>
  <r>
    <s v="G013"/>
    <n v="25300000000"/>
    <n v="890000000"/>
    <n v="3.3982436044291714E-2"/>
    <s v="Western Gulf Coastal Plain Pine - Oak Forest &amp; Woodland"/>
    <x v="0"/>
    <x v="0"/>
    <x v="3"/>
    <n v="3.5099999999999999E-2"/>
    <s v="Neglible (&lt;5%)"/>
    <s v=""/>
    <x v="0"/>
  </r>
  <r>
    <s v="G790"/>
    <n v="6580000000"/>
    <n v="243000000"/>
    <n v="3.5614832185255754E-2"/>
    <s v="Southern Evergreen Oak Forest"/>
    <x v="1"/>
    <x v="0"/>
    <x v="3"/>
    <n v="3.4799999999999998E-2"/>
    <s v="Neglible (&lt;5%)"/>
    <s v=""/>
    <x v="1"/>
  </r>
  <r>
    <s v="G798"/>
    <n v="556000000"/>
    <n v="276000000"/>
    <n v="0.33173076923076922"/>
    <s v="Coastal Live Oak - Hickory - Palmetto Forest"/>
    <x v="2"/>
    <x v="0"/>
    <x v="4"/>
    <n v="0.28339999999999999"/>
    <s v="Moderate (10-30%)"/>
    <s v="X"/>
    <x v="0"/>
  </r>
  <r>
    <s v="G007"/>
    <n v="6630000000"/>
    <n v="263000000"/>
    <n v="3.8154649644566954E-2"/>
    <s v="Southern Mesic Beech - Magnolia - Oak Forest"/>
    <x v="0"/>
    <x v="0"/>
    <x v="3"/>
    <n v="3.9E-2"/>
    <s v="Neglible (&lt;5%)"/>
    <s v=""/>
    <x v="0"/>
  </r>
  <r>
    <s v="G166"/>
    <n v="6480000000"/>
    <n v="194000000"/>
    <n v="2.9068025172310458E-2"/>
    <s v="Southern Mesic Beech - Oak - Mixed Deciduous Forest"/>
    <x v="2"/>
    <x v="0"/>
    <x v="3"/>
    <n v="2.9300000000000003E-2"/>
    <s v="Neglible (&lt;5%)"/>
    <s v=""/>
    <x v="0"/>
  </r>
  <r>
    <s v="G195"/>
    <n v="18300000000"/>
    <n v="2460000000"/>
    <n v="0.11849710982658959"/>
    <s v="Californian Broadleaf Forest &amp; Woodland"/>
    <x v="1"/>
    <x v="0"/>
    <x v="1"/>
    <n v="0.13639999999999999"/>
    <s v="Moderate (10-30%)"/>
    <s v=""/>
    <x v="1"/>
  </r>
  <r>
    <s v="G198"/>
    <n v="350000000"/>
    <n v="88340400"/>
    <n v="0.20153378515874878"/>
    <s v="Californian Conifer Forest &amp; Woodland"/>
    <x v="2"/>
    <x v="0"/>
    <x v="1"/>
    <n v="0.22089999999999999"/>
    <s v="Moderate (10-30%)"/>
    <s v=""/>
    <x v="0"/>
  </r>
  <r>
    <s v="G208"/>
    <n v="16500000000"/>
    <n v="2630000000"/>
    <n v="0.1374803972817564"/>
    <s v="Californian Moist Coastal Mixed Evergreen Forest"/>
    <x v="1"/>
    <x v="0"/>
    <x v="1"/>
    <n v="0.13669999999999999"/>
    <s v="Moderate (10-30%)"/>
    <s v=""/>
    <x v="1"/>
  </r>
  <r>
    <s v="G126"/>
    <n v="21500000000"/>
    <n v="362000000"/>
    <n v="1.655841185618882E-2"/>
    <s v="Balconian Dry Forest &amp; Woodland"/>
    <x v="1"/>
    <x v="0"/>
    <x v="3"/>
    <n v="1.77E-2"/>
    <s v="Neglible (&lt;5%)"/>
    <s v=""/>
    <x v="1"/>
  </r>
  <r>
    <s v="G028"/>
    <n v="698000000"/>
    <n v="27417600"/>
    <n v="3.7795609039538054E-2"/>
    <s v="Balconian Dry-Mesic Hardwood Forest"/>
    <x v="2"/>
    <x v="0"/>
    <x v="3"/>
    <n v="3.9699999999999999E-2"/>
    <s v="Neglible (&lt;5%)"/>
    <s v=""/>
    <x v="0"/>
  </r>
  <r>
    <s v="G201"/>
    <n v="5120000000"/>
    <n v="1220000000"/>
    <n v="0.19242902208201892"/>
    <s v="Madrean Encinal"/>
    <x v="1"/>
    <x v="0"/>
    <x v="1"/>
    <n v="0.19219999999999998"/>
    <s v="Moderate (10-30%)"/>
    <s v=""/>
    <x v="1"/>
  </r>
  <r>
    <s v="G487"/>
    <n v="10900000000"/>
    <n v="1470000000"/>
    <n v="0.11883589329021826"/>
    <s v="Madrean Juniper Open Woodland"/>
    <x v="1"/>
    <x v="0"/>
    <x v="1"/>
    <n v="0.11449999999999999"/>
    <s v="Moderate (10-30%)"/>
    <s v=""/>
    <x v="1"/>
  </r>
  <r>
    <s v="G200"/>
    <n v="13600000000"/>
    <n v="2540000000"/>
    <n v="0.15737298636926889"/>
    <s v="Madrean Pinyon - Juniper Woodland"/>
    <x v="1"/>
    <x v="0"/>
    <x v="1"/>
    <n v="0.15490000000000001"/>
    <s v="Moderate (10-30%)"/>
    <s v=""/>
    <x v="1"/>
  </r>
  <r>
    <s v="G203"/>
    <n v="3410000000"/>
    <n v="815000000"/>
    <n v="0.19289940828402366"/>
    <s v="Madrean Lower Montane Pine - Oak Forest &amp; Woodland"/>
    <x v="1"/>
    <x v="0"/>
    <x v="1"/>
    <n v="0.19409999999999999"/>
    <s v="Moderate (10-30%)"/>
    <s v=""/>
    <x v="1"/>
  </r>
  <r>
    <s v="G202"/>
    <n v="1770000000"/>
    <n v="355000000"/>
    <n v="0.16705882352941176"/>
    <s v="Madrean Upper Montane Conifer - Oak Forest &amp; Woodland"/>
    <x v="1"/>
    <x v="0"/>
    <x v="1"/>
    <n v="0.16739999999999999"/>
    <s v="Moderate (10-30%)"/>
    <s v=""/>
    <x v="1"/>
  </r>
  <r>
    <s v="G192"/>
    <n v="18500000000"/>
    <n v="69697800"/>
    <n v="3.7533082525446375E-3"/>
    <s v="Comanchian Mesquite - Mixed Scrub"/>
    <x v="1"/>
    <x v="3"/>
    <x v="3"/>
    <n v="2.8000000000000004E-3"/>
    <s v="Neglible (&lt;5%)"/>
    <s v=""/>
    <x v="1"/>
  </r>
  <r>
    <s v="G191"/>
    <n v="60900000000"/>
    <n v="417000000"/>
    <n v="6.8007241058760217E-3"/>
    <s v="Comanchian Oak - Juniper Scrub"/>
    <x v="1"/>
    <x v="3"/>
    <x v="3"/>
    <n v="6.8000000000000005E-3"/>
    <s v="Neglible (&lt;5%)"/>
    <s v=""/>
    <x v="1"/>
  </r>
  <r>
    <s v="G015"/>
    <n v="63000000000"/>
    <n v="6740000000"/>
    <n v="9.6644680240894745E-2"/>
    <s v="Southern Appalachian Oak / Chestnut Forest"/>
    <x v="1"/>
    <x v="0"/>
    <x v="2"/>
    <n v="9.8400000000000001E-2"/>
    <s v="Minimal (5-10%)"/>
    <s v=""/>
    <x v="1"/>
  </r>
  <r>
    <s v="G893+G894"/>
    <n v="2170000000"/>
    <n v="149000000"/>
    <n v="6.4251832686502808E-2"/>
    <s v="North Atlantic Maritime Forest + North Atlantic Coastal Forest"/>
    <x v="0"/>
    <x v="0"/>
    <x v="2"/>
    <m/>
    <m/>
    <m/>
    <x v="1"/>
  </r>
  <r>
    <s v="G016"/>
    <n v="3220000000"/>
    <n v="152000000"/>
    <n v="4.5077105575326216E-2"/>
    <s v="Appalachian-Northeast Chinquapin Oak - Red-cedar Alkaline Forest &amp; Woodland"/>
    <x v="2"/>
    <x v="0"/>
    <x v="3"/>
    <n v="5.0900000000000001E-2"/>
    <s v="Minimal (5-10%)"/>
    <s v="X"/>
    <x v="0"/>
  </r>
  <r>
    <s v="G650"/>
    <n v="57300000000"/>
    <n v="4230000000"/>
    <n v="6.874695270599708E-2"/>
    <s v="Central Appalachian-Northeast Oak Forest &amp; Woodland"/>
    <x v="1"/>
    <x v="0"/>
    <x v="2"/>
    <n v="7.4400000000000008E-2"/>
    <s v="Minimal (5-10%)"/>
    <s v=""/>
    <x v="1"/>
  </r>
  <r>
    <s v="G161"/>
    <n v="2650000000"/>
    <n v="963000000"/>
    <n v="0.26653750345972876"/>
    <s v="Coastal Plain Pitch Pine Barrens"/>
    <x v="0"/>
    <x v="0"/>
    <x v="1"/>
    <n v="0.27889999999999998"/>
    <s v="Moderate (10-30%)"/>
    <s v=""/>
    <x v="0"/>
  </r>
  <r>
    <s v="G905+G906"/>
    <n v="7610000000"/>
    <n v="699000000"/>
    <n v="8.4125646888915634E-2"/>
    <s v="Southern Appalachian Virginia Pine - Table Mountain Pine Woodland + Central Appalachian - Northeast Pine - Oak Rocky Woodland"/>
    <x v="1"/>
    <x v="0"/>
    <x v="2"/>
    <m/>
    <m/>
    <m/>
    <x v="1"/>
  </r>
  <r>
    <s v="G020"/>
    <n v="89100000000"/>
    <n v="7050000000"/>
    <n v="7.3322932917316688E-2"/>
    <s v="Appalachian-Central Interior Mesic Forest"/>
    <x v="1"/>
    <x v="0"/>
    <x v="2"/>
    <n v="7.6399999999999996E-2"/>
    <s v="Minimal (5-10%)"/>
    <s v=""/>
    <x v="1"/>
  </r>
  <r>
    <s v="G021"/>
    <n v="14100000000"/>
    <n v="438000000"/>
    <n v="3.0127940569541892E-2"/>
    <s v="North-Central Beech - Maple - Basswood Forest"/>
    <x v="2"/>
    <x v="0"/>
    <x v="3"/>
    <n v="3.73E-2"/>
    <s v="Neglible (&lt;5%)"/>
    <s v=""/>
    <x v="0"/>
  </r>
  <r>
    <s v="G649"/>
    <n v="64400000000"/>
    <n v="3420000000"/>
    <n v="5.0427602477145388E-2"/>
    <s v="North-Central Oak - Hickory Forest &amp; Woodland"/>
    <x v="2"/>
    <x v="0"/>
    <x v="2"/>
    <n v="5.4299999999999994E-2"/>
    <s v="Minimal (5-10%)"/>
    <s v=""/>
    <x v="0"/>
  </r>
  <r>
    <s v="G181"/>
    <n v="1910000000"/>
    <n v="151000000"/>
    <n v="7.3265405143134399E-2"/>
    <s v="Central Midwest Oak Openings &amp; Barrens"/>
    <x v="0"/>
    <x v="0"/>
    <x v="2"/>
    <n v="7.9699999999999993E-2"/>
    <s v="Minimal (5-10%)"/>
    <s v=""/>
    <x v="0"/>
  </r>
  <r>
    <s v="G146"/>
    <n v="1230000000"/>
    <n v="264000000"/>
    <n v="0.17670682730923695"/>
    <s v="Northeastern Great Plains Aspen Woodland"/>
    <x v="2"/>
    <x v="0"/>
    <x v="1"/>
    <n v="0.20550000000000002"/>
    <s v="Moderate (10-30%)"/>
    <s v=""/>
    <x v="0"/>
  </r>
  <r>
    <s v="G329"/>
    <n v="2970000000"/>
    <n v="121000000"/>
    <n v="3.9145907473309607E-2"/>
    <s v="Great Plains Bur Oak Forest &amp; Woodland"/>
    <x v="0"/>
    <x v="0"/>
    <x v="3"/>
    <n v="5.4699999999999999E-2"/>
    <s v="Minimal (5-10%)"/>
    <s v="X"/>
    <x v="0"/>
  </r>
  <r>
    <s v="G145"/>
    <n v="2820000000"/>
    <n v="244000000"/>
    <n v="7.963446475195822E-2"/>
    <s v="Great Plains Mesic Forest &amp; Woodland"/>
    <x v="2"/>
    <x v="0"/>
    <x v="2"/>
    <n v="8.7400000000000005E-2"/>
    <s v="Minimal (5-10%)"/>
    <s v=""/>
    <x v="0"/>
  </r>
  <r>
    <s v="G632"/>
    <n v="196000000"/>
    <n v="724000000"/>
    <n v="0.78695652173913044"/>
    <s v="Central &amp; Southern Appalachian Red Spruce - Fir - Hardwood Forest"/>
    <x v="0"/>
    <x v="0"/>
    <x v="0"/>
    <n v="0.79099999999999993"/>
    <s v="High to Very High (&gt;= 50%)"/>
    <s v=""/>
    <x v="0"/>
  </r>
  <r>
    <s v="G921+G922"/>
    <n v="116000000000"/>
    <n v="20200000000"/>
    <n v="0.14831130690161526"/>
    <s v="Laurentian Hardwood Forest + Acadian-Appalachian Hardwood Forest"/>
    <x v="1"/>
    <x v="0"/>
    <x v="1"/>
    <m/>
    <m/>
    <m/>
    <x v="1"/>
  </r>
  <r>
    <s v="G919+G920"/>
    <n v="27400000000"/>
    <n v="2790000000"/>
    <n v="9.2414706856575018E-2"/>
    <s v="Laurentian Hemlock - White Pine - Hardwood Forest + Acadian-Appalachian Hemlock - White Pine - Hardwood Forest"/>
    <x v="1"/>
    <x v="0"/>
    <x v="2"/>
    <m/>
    <m/>
    <m/>
    <x v="1"/>
  </r>
  <r>
    <s v="G744"/>
    <n v="23300000000"/>
    <n v="4650000000"/>
    <n v="0.16636851520572452"/>
    <s v="Acadian-Appalachian Red Spruce - Fir - Hardwood Forest"/>
    <x v="1"/>
    <x v="0"/>
    <x v="1"/>
    <n v="0.17120000000000002"/>
    <s v="Moderate (10-30%)"/>
    <s v=""/>
    <x v="1"/>
  </r>
  <r>
    <s v="G048"/>
    <n v="18900000000"/>
    <n v="6810000000"/>
    <n v="0.26487747957992996"/>
    <s v="Laurentian Subboreal Mesic Balsam Fir - Spruce - Hardwood Forest"/>
    <x v="1"/>
    <x v="0"/>
    <x v="1"/>
    <n v="0.27860000000000001"/>
    <s v="Moderate (10-30%)"/>
    <s v=""/>
    <x v="1"/>
  </r>
  <r>
    <s v="G742"/>
    <n v="50200000000"/>
    <n v="2620000000"/>
    <n v="4.9602423324498296E-2"/>
    <s v="Appalachian-Northeast Mesic Forest"/>
    <x v="1"/>
    <x v="0"/>
    <x v="3"/>
    <n v="5.2499999999999998E-2"/>
    <s v="Minimal (5-10%)"/>
    <s v="X"/>
    <x v="1"/>
  </r>
  <r>
    <s v="G160"/>
    <n v="1300000000"/>
    <n v="214000000"/>
    <n v="0.14134742404227213"/>
    <s v="Laurentian Pine Barrens"/>
    <x v="0"/>
    <x v="0"/>
    <x v="1"/>
    <n v="0.1457"/>
    <s v="Moderate (10-30%)"/>
    <s v=""/>
    <x v="0"/>
  </r>
  <r>
    <s v="G907+G908"/>
    <n v="19800000000"/>
    <n v="6160000000"/>
    <n v="0.23728813559322035"/>
    <s v="Laurentian Pine - Oak Forest &amp; Woodland + Acadian-Appalachian Pine - Oak Forest &amp; Woodland"/>
    <x v="1"/>
    <x v="0"/>
    <x v="1"/>
    <m/>
    <m/>
    <m/>
    <x v="1"/>
  </r>
  <r>
    <s v="G999"/>
    <n v="1740000000"/>
    <n v="971000000"/>
    <n v="0.35817041682036149"/>
    <s v="Laurentian Subboreal Dry Pine - Black Spruce Woodland"/>
    <x v="1"/>
    <x v="0"/>
    <x v="4"/>
    <m/>
    <m/>
    <m/>
    <x v="1"/>
  </r>
  <r>
    <s v="G655"/>
    <n v="70787700"/>
    <n v="13418100"/>
    <n v="0.15934888095594366"/>
    <s v="Laurentian-Acadian Limestone Woodland"/>
    <x v="2"/>
    <x v="0"/>
    <x v="1"/>
    <n v="0.16690000000000002"/>
    <s v="Moderate (10-30%)"/>
    <s v=""/>
    <x v="0"/>
  </r>
  <r>
    <s v="G601"/>
    <n v="4040000000"/>
    <n v="151000000"/>
    <n v="3.6029587210689572E-2"/>
    <s v="South-Central Interior Alkaline Forest &amp; Woodland"/>
    <x v="2"/>
    <x v="0"/>
    <x v="3"/>
    <n v="3.78E-2"/>
    <s v="Neglible (&lt;5%)"/>
    <s v=""/>
    <x v="0"/>
  </r>
  <r>
    <s v="G165"/>
    <n v="41100000000"/>
    <n v="671000000"/>
    <n v="1.6063776304134449E-2"/>
    <s v="Piedmont-Coastal Plain Oak Forest &amp; Woodland"/>
    <x v="0"/>
    <x v="0"/>
    <x v="3"/>
    <n v="1.7100000000000001E-2"/>
    <s v="Neglible (&lt;5%)"/>
    <s v=""/>
    <x v="0"/>
  </r>
  <r>
    <s v="G012"/>
    <n v="24800000000"/>
    <n v="5260000000"/>
    <n v="0.17498336660013306"/>
    <s v="South-Central Interior Shortleaf Pine - Oak Forest &amp; Woodland"/>
    <x v="2"/>
    <x v="0"/>
    <x v="1"/>
    <n v="0.17760000000000001"/>
    <s v="Moderate (10-30%)"/>
    <s v=""/>
    <x v="0"/>
  </r>
  <r>
    <s v="G159"/>
    <n v="138000000000"/>
    <n v="8900000000"/>
    <n v="6.0585432266848198E-2"/>
    <s v="South-Central Interior Oak Forest &amp; Woodland"/>
    <x v="1"/>
    <x v="0"/>
    <x v="2"/>
    <n v="6.3E-2"/>
    <s v="Minimal (5-10%)"/>
    <s v=""/>
    <x v="1"/>
  </r>
  <r>
    <s v="G887"/>
    <n v="35100000000"/>
    <n v="435000000"/>
    <n v="1.2241452089489235E-2"/>
    <s v="Cross Timbers Forest &amp; Woodland"/>
    <x v="1"/>
    <x v="0"/>
    <x v="3"/>
    <m/>
    <m/>
    <m/>
    <x v="1"/>
  </r>
  <r>
    <s v="G210"/>
    <n v="35000000000"/>
    <n v="4630000000"/>
    <n v="0.11683068382538481"/>
    <s v="Central Rocky Mountain Douglas-fir - Pine Forest"/>
    <x v="1"/>
    <x v="0"/>
    <x v="1"/>
    <n v="0.1167"/>
    <s v="Moderate (10-30%)"/>
    <s v=""/>
    <x v="1"/>
  </r>
  <r>
    <s v="G213"/>
    <n v="22800000000"/>
    <n v="1080000000"/>
    <n v="4.5226130653266333E-2"/>
    <s v="Central Rocky Mountain Ponderosa Pine Open Woodland"/>
    <x v="1"/>
    <x v="0"/>
    <x v="3"/>
    <n v="4.4600000000000001E-2"/>
    <s v="Neglible (&lt;5%)"/>
    <s v=""/>
    <x v="1"/>
  </r>
  <r>
    <s v="G215"/>
    <n v="19600000000"/>
    <n v="3020000000"/>
    <n v="0.13351016799292661"/>
    <s v="Middle Rocky Mountain Montane Douglas-fir Forest &amp; Woodland"/>
    <x v="2"/>
    <x v="0"/>
    <x v="1"/>
    <n v="0.12839999999999999"/>
    <s v="Moderate (10-30%)"/>
    <s v=""/>
    <x v="0"/>
  </r>
  <r>
    <s v="G216"/>
    <n v="20200000000"/>
    <n v="1190000000"/>
    <n v="5.5633473585787754E-2"/>
    <s v="Black Hills-Northwestern Great Plains Ponderosa Pine Forest &amp; Woodland"/>
    <x v="1"/>
    <x v="0"/>
    <x v="2"/>
    <n v="7.6999999999999999E-2"/>
    <s v="Minimal (5-10%)"/>
    <s v=""/>
    <x v="1"/>
  </r>
  <r>
    <s v="G209"/>
    <n v="3720000000"/>
    <n v="320000000"/>
    <n v="7.9207920792079209E-2"/>
    <s v="Rocky Mountain Foothill-Rock Outcrop Limber Pine - Juniper Woodland"/>
    <x v="1"/>
    <x v="0"/>
    <x v="2"/>
    <n v="6.6500000000000004E-2"/>
    <s v="Minimal (5-10%)"/>
    <s v=""/>
    <x v="1"/>
  </r>
  <r>
    <s v="G217"/>
    <n v="15500000000"/>
    <n v="779000000"/>
    <n v="4.7853062227409544E-2"/>
    <s v="Central Rocky Mountain Interior Western Red-cedar - Western Hemlock Forest"/>
    <x v="1"/>
    <x v="0"/>
    <x v="3"/>
    <n v="4.8300000000000003E-2"/>
    <s v="Neglible (&lt;5%)"/>
    <s v=""/>
    <x v="1"/>
  </r>
  <r>
    <s v="G211"/>
    <n v="38400000000"/>
    <n v="5550000000"/>
    <n v="0.12627986348122866"/>
    <s v="Central Rocky Mountain Mesic Grand Fir - Douglas-fir Forest"/>
    <x v="1"/>
    <x v="0"/>
    <x v="1"/>
    <n v="0.12640000000000001"/>
    <s v="Moderate (10-30%)"/>
    <s v=""/>
    <x v="1"/>
  </r>
  <r>
    <s v="G345"/>
    <n v="79030800"/>
    <n v="286200"/>
    <n v="3.6083059117213209E-3"/>
    <s v="Central Rocky Mountain Montane White Spruce Forest"/>
    <x v="1"/>
    <x v="0"/>
    <x v="3"/>
    <n v="6.1999999999999998E-3"/>
    <s v="Neglible (&lt;5%)"/>
    <s v=""/>
    <x v="1"/>
  </r>
  <r>
    <s v="G224"/>
    <n v="754000000"/>
    <n v="625000000"/>
    <n v="0.45322697606961565"/>
    <s v="Intermountain Basins Subalpine Limber Pine - Bristlecone Pine Woodland"/>
    <x v="2"/>
    <x v="0"/>
    <x v="4"/>
    <n v="0.4546"/>
    <s v="Moderately High (30-50%)"/>
    <s v=""/>
    <x v="0"/>
  </r>
  <r>
    <s v="G223"/>
    <n v="3860000000"/>
    <n v="6170000000"/>
    <n v="0.61515453639082751"/>
    <s v="Northern Rocky Mountain Whitebark Pine - Subalpine Larch Woodland"/>
    <x v="1"/>
    <x v="0"/>
    <x v="0"/>
    <n v="0.61599999999999999"/>
    <s v="High to Very High (&gt;= 50%)"/>
    <s v=""/>
    <x v="1"/>
  </r>
  <r>
    <s v="G220"/>
    <n v="35600000000"/>
    <n v="12600000000"/>
    <n v="0.26141078838174275"/>
    <s v="Rocky Mountain Lodgepole Pine Forest &amp; Woodland"/>
    <x v="1"/>
    <x v="0"/>
    <x v="1"/>
    <n v="0.26329999999999998"/>
    <s v="Moderate (10-30%)"/>
    <s v=""/>
    <x v="1"/>
  </r>
  <r>
    <s v="G219"/>
    <n v="30400000000"/>
    <n v="14500000000"/>
    <n v="0.32293986636971045"/>
    <s v="Rocky Mountain Subalpine Dry-Mesic Spruce - Fir Forest &amp; Woodland"/>
    <x v="1"/>
    <x v="0"/>
    <x v="4"/>
    <n v="0.32369999999999999"/>
    <s v="Moderately High (30-50%)"/>
    <s v=""/>
    <x v="1"/>
  </r>
  <r>
    <s v="G218"/>
    <n v="8030000000"/>
    <n v="4490000000"/>
    <n v="0.35862619808306712"/>
    <s v="Rocky Mountain Subalpine Moist Spruce - Fir Forest &amp; Woodland"/>
    <x v="1"/>
    <x v="0"/>
    <x v="4"/>
    <n v="0.36"/>
    <s v="Moderately High (30-50%)"/>
    <s v=""/>
    <x v="1"/>
  </r>
  <r>
    <s v="G222"/>
    <n v="27700000000"/>
    <n v="3000000000"/>
    <n v="9.7719869706840393E-2"/>
    <s v="Rocky Mountain Subalpine-Montane Aspen Forest &amp; Woodland"/>
    <x v="1"/>
    <x v="0"/>
    <x v="2"/>
    <n v="9.5399999999999985E-2"/>
    <s v="Minimal (5-10%)"/>
    <s v=""/>
    <x v="1"/>
  </r>
  <r>
    <s v="G221"/>
    <n v="1650000000"/>
    <n v="630000000"/>
    <n v="0.27631578947368424"/>
    <s v="Rocky Mountain Subalpine-Montane Limber Pine - Bristlecone Pine Woodland"/>
    <x v="1"/>
    <x v="0"/>
    <x v="1"/>
    <n v="0.26539999999999997"/>
    <s v="Moderate (10-30%)"/>
    <s v=""/>
    <x v="1"/>
  </r>
  <r>
    <s v="G225"/>
    <n v="1290000000"/>
    <n v="268000000"/>
    <n v="0.17201540436456997"/>
    <s v="Rocky Mountain Douglas-fir - White Fir - Blue Spruce Mesic Forest"/>
    <x v="1"/>
    <x v="0"/>
    <x v="1"/>
    <n v="0.16839999999999999"/>
    <s v="Moderate (10-30%)"/>
    <s v=""/>
    <x v="1"/>
  </r>
  <r>
    <s v="G228"/>
    <n v="43800000000"/>
    <n v="3580000000"/>
    <n v="7.5559307724778382E-2"/>
    <s v="Southern Rocky Mountain Ponderosa Pine Forest &amp; Woodland"/>
    <x v="2"/>
    <x v="0"/>
    <x v="2"/>
    <n v="7.690000000000001E-2"/>
    <s v="Minimal (5-10%)"/>
    <s v=""/>
    <x v="0"/>
  </r>
  <r>
    <s v="G229"/>
    <n v="405000000"/>
    <n v="42992100"/>
    <n v="9.5966201189708486E-2"/>
    <s v="Southern Rocky Mountain Ponderosa Pine Open Woodland"/>
    <x v="2"/>
    <x v="0"/>
    <x v="2"/>
    <n v="9.8699999999999996E-2"/>
    <s v="Minimal (5-10%)"/>
    <s v=""/>
    <x v="0"/>
  </r>
  <r>
    <s v="G226"/>
    <n v="16700000000"/>
    <n v="3210000000"/>
    <n v="0.16122551481667505"/>
    <s v="Southern Rocky Mountain White Fir - Douglas-fir Dry Forest"/>
    <x v="2"/>
    <x v="0"/>
    <x v="1"/>
    <n v="0.15609999999999999"/>
    <s v="Moderate (10-30%)"/>
    <s v=""/>
    <x v="0"/>
  </r>
  <r>
    <s v="G899+G900"/>
    <n v="95100000000"/>
    <n v="17800000000"/>
    <n v="0.15766164747564215"/>
    <s v="Great Basin Pinyon - Juniper Woodland + Colorado Plateau Pinyon - Juniper Woodland"/>
    <x v="1"/>
    <x v="0"/>
    <x v="1"/>
    <m/>
    <m/>
    <m/>
    <x v="1"/>
  </r>
  <r>
    <s v="G248"/>
    <n v="11000000000"/>
    <n v="1120000000"/>
    <n v="9.2409240924092403E-2"/>
    <s v="Columbia Plateau Western Juniper Open Woodland"/>
    <x v="1"/>
    <x v="0"/>
    <x v="2"/>
    <n v="8.3900000000000002E-2"/>
    <s v="Minimal (5-10%)"/>
    <s v=""/>
    <x v="1"/>
  </r>
  <r>
    <s v="G249"/>
    <n v="3250000000"/>
    <n v="1250000000"/>
    <n v="0.27777777777777779"/>
    <s v="Intermountain Basins Curl-leaf Mountain-mahogany Woodland &amp; Scrub"/>
    <x v="1"/>
    <x v="0"/>
    <x v="1"/>
    <n v="0.27229999999999999"/>
    <s v="Moderate (10-30%)"/>
    <s v=""/>
    <x v="1"/>
  </r>
  <r>
    <s v="G252"/>
    <n v="3720000000"/>
    <n v="107000000"/>
    <n v="2.7959237000261303E-2"/>
    <s v="Southern Rocky Mountain Juniper Open Woodland"/>
    <x v="1"/>
    <x v="0"/>
    <x v="3"/>
    <n v="2.7900000000000001E-2"/>
    <s v="Neglible (&lt;5%)"/>
    <s v=""/>
    <x v="1"/>
  </r>
  <r>
    <s v="G253"/>
    <n v="17100000000"/>
    <n v="1510000000"/>
    <n v="8.1139172487909722E-2"/>
    <s v="Southern Rocky Mountain Pinyon - Juniper Woodland"/>
    <x v="1"/>
    <x v="0"/>
    <x v="2"/>
    <n v="6.7299999999999999E-2"/>
    <s v="Minimal (5-10%)"/>
    <s v=""/>
    <x v="1"/>
  </r>
  <r>
    <s v="G344"/>
    <n v="53500000000"/>
    <n v="7070000000"/>
    <n v="0.11672445104837378"/>
    <s v="Californian Montane Conifer Forest &amp; Woodland"/>
    <x v="1"/>
    <x v="0"/>
    <x v="1"/>
    <n v="0.13600000000000001"/>
    <s v="Moderate (10-30%)"/>
    <s v=""/>
    <x v="1"/>
  </r>
  <r>
    <s v="G235"/>
    <n v="4320000000"/>
    <n v="765000000"/>
    <n v="0.15044247787610621"/>
    <s v="Californian Coastal Redwood Forest"/>
    <x v="2"/>
    <x v="0"/>
    <x v="1"/>
    <n v="0.14550000000000002"/>
    <s v="Moderate (10-30%)"/>
    <s v=""/>
    <x v="0"/>
  </r>
  <r>
    <s v="G206"/>
    <n v="4320000000"/>
    <n v="416000000"/>
    <n v="8.7837837837837843E-2"/>
    <s v="Cascadian Oregon White Oak - Conifer Forest &amp; Woodland"/>
    <x v="0"/>
    <x v="0"/>
    <x v="2"/>
    <n v="8.8499999999999995E-2"/>
    <s v="Minimal (5-10%)"/>
    <s v=""/>
    <x v="0"/>
  </r>
  <r>
    <s v="G212"/>
    <n v="5360000000"/>
    <n v="937000000"/>
    <n v="0.14880101635699539"/>
    <s v="East Cascades Mesic Grand Fir - Douglas-fir Forest"/>
    <x v="2"/>
    <x v="0"/>
    <x v="1"/>
    <n v="0.1482"/>
    <s v="Moderate (10-30%)"/>
    <s v=""/>
    <x v="0"/>
  </r>
  <r>
    <s v="G240"/>
    <n v="23400000000"/>
    <n v="1580000000"/>
    <n v="6.3250600480384306E-2"/>
    <s v="North Pacific Maritime Douglas-fir - Western Hemlock Rainforest"/>
    <x v="2"/>
    <x v="0"/>
    <x v="2"/>
    <n v="6.83E-2"/>
    <s v="Minimal (5-10%)"/>
    <s v=""/>
    <x v="0"/>
  </r>
  <r>
    <s v="G241"/>
    <n v="19700000000"/>
    <n v="9160000000"/>
    <n v="0.31739431739431739"/>
    <s v="North-Central Pacific Maritime Silver Fir - Western Hemlock Rainforest"/>
    <x v="1"/>
    <x v="0"/>
    <x v="4"/>
    <n v="0.31859999999999999"/>
    <s v="Moderately High (30-50%)"/>
    <s v=""/>
    <x v="1"/>
  </r>
  <r>
    <s v="G237"/>
    <n v="9560000000"/>
    <n v="454000000"/>
    <n v="4.5336528859596562E-2"/>
    <s v="North Pacific Red Alder - Bigleaf Maple - Douglas-fir Rainforest"/>
    <x v="1"/>
    <x v="0"/>
    <x v="3"/>
    <n v="4.3099999999999999E-2"/>
    <s v="Neglible (&lt;5%)"/>
    <s v=""/>
    <x v="1"/>
  </r>
  <r>
    <s v="G751"/>
    <n v="9950000000"/>
    <n v="824000000"/>
    <n v="7.6480415815852978E-2"/>
    <s v="North-Central Pacific Western Hemlock - Sitka Spruce Rainforest"/>
    <x v="2"/>
    <x v="0"/>
    <x v="2"/>
    <n v="7.3899999999999993E-2"/>
    <s v="Minimal (5-10%)"/>
    <s v=""/>
    <x v="0"/>
  </r>
  <r>
    <s v="G849"/>
    <n v="2020000000"/>
    <n v="3200000000"/>
    <n v="0.6130268199233716"/>
    <s v="North-Central Pacific Mountain Hemlock - Silver Fir Woodland"/>
    <x v="1"/>
    <x v="0"/>
    <x v="0"/>
    <m/>
    <m/>
    <m/>
    <x v="1"/>
  </r>
  <r>
    <s v="G243"/>
    <n v="2410000000"/>
    <n v="1940000000"/>
    <n v="0.4459770114942529"/>
    <s v="Sierra-Cascade Cold-Dry Subalpine Woodland"/>
    <x v="1"/>
    <x v="0"/>
    <x v="4"/>
    <n v="0.4506"/>
    <s v="Moderately High (30-50%)"/>
    <s v=""/>
    <x v="1"/>
  </r>
  <r>
    <s v="G749"/>
    <n v="6290000000"/>
    <n v="4040000000"/>
    <n v="0.39109390125847049"/>
    <s v="Sierra-Cascade Red Fir - Mountain Hemlock Forest"/>
    <x v="1"/>
    <x v="0"/>
    <x v="4"/>
    <n v="0.40020000000000006"/>
    <s v="Moderately High (30-50%)"/>
    <s v=""/>
    <x v="1"/>
  </r>
  <r>
    <s v="G044"/>
    <n v="91880100"/>
    <n v="43314300"/>
    <n v="0.32038531181764923"/>
    <s v="Central Interior-Appalachian Seepage Swamp"/>
    <x v="2"/>
    <x v="2"/>
    <x v="4"/>
    <n v="0.33990000000000004"/>
    <s v="Moderately High (30-50%)"/>
    <s v=""/>
    <x v="0"/>
  </r>
  <r>
    <s v="G917+G918"/>
    <n v="3420000000"/>
    <n v="263000000"/>
    <n v="7.1409177301113222E-2"/>
    <s v="Central Interior-Great Lakes Flatwoods &amp; Swamp Forest + Central Appalachian-Northeast Alkaline Swamp"/>
    <x v="2"/>
    <x v="2"/>
    <x v="2"/>
    <m/>
    <m/>
    <m/>
    <x v="1"/>
  </r>
  <r>
    <s v="G654"/>
    <n v="227000000"/>
    <n v="28481400"/>
    <n v="0.11148130548838389"/>
    <s v="South-Central Flatwoods &amp; Pond Forest"/>
    <x v="2"/>
    <x v="2"/>
    <x v="1"/>
    <n v="0.1186"/>
    <s v="Moderate (10-30%)"/>
    <s v=""/>
    <x v="0"/>
  </r>
  <r>
    <s v="G147"/>
    <n v="6510000000"/>
    <n v="240000000"/>
    <n v="3.5555555555555556E-2"/>
    <s v="Great Plains Cottonwood - Green Ash Floodplain Forest"/>
    <x v="2"/>
    <x v="2"/>
    <x v="3"/>
    <n v="4.0199999999999993E-2"/>
    <s v="Neglible (&lt;5%)"/>
    <s v=""/>
    <x v="0"/>
  </r>
  <r>
    <s v="G653"/>
    <n v="3950000000"/>
    <n v="557000000"/>
    <n v="0.12358553361437763"/>
    <s v="Laurentian-Acadian Floodplain Forest"/>
    <x v="1"/>
    <x v="2"/>
    <x v="1"/>
    <n v="0.13059999999999999"/>
    <s v="Moderate (10-30%)"/>
    <s v=""/>
    <x v="1"/>
  </r>
  <r>
    <s v="G652"/>
    <n v="8940000000"/>
    <n v="1800000000"/>
    <n v="0.16759776536312848"/>
    <s v="Midwest Floodplain Forest"/>
    <x v="2"/>
    <x v="2"/>
    <x v="1"/>
    <n v="0.17910000000000001"/>
    <s v="Moderate (10-30%)"/>
    <s v=""/>
    <x v="0"/>
  </r>
  <r>
    <s v="G673"/>
    <n v="11100000000"/>
    <n v="1290000000"/>
    <n v="0.10411622276029056"/>
    <s v="South Central-Appalachian-Northeast Floodplain Forest"/>
    <x v="1"/>
    <x v="2"/>
    <x v="1"/>
    <n v="0.11210000000000001"/>
    <s v="Moderate (10-30%)"/>
    <s v=""/>
    <x v="1"/>
  </r>
  <r>
    <s v="G039"/>
    <n v="4520000000"/>
    <n v="1070000000"/>
    <n v="0.19141323792486584"/>
    <s v="Northern Coastal Plain Swamp"/>
    <x v="2"/>
    <x v="2"/>
    <x v="1"/>
    <n v="0.19820000000000002"/>
    <s v="Moderate (10-30%)"/>
    <s v=""/>
    <x v="0"/>
  </r>
  <r>
    <s v="G045"/>
    <n v="6310000000"/>
    <n v="1130000000"/>
    <n v="0.15188172043010753"/>
    <s v="Acadian-Appalachian Red Spruce Acidic Swamp"/>
    <x v="1"/>
    <x v="2"/>
    <x v="1"/>
    <n v="0.1593"/>
    <s v="Moderate (10-30%)"/>
    <s v=""/>
    <x v="1"/>
  </r>
  <r>
    <s v="G046"/>
    <n v="36800000000"/>
    <n v="9440000000"/>
    <n v="0.20415224913494809"/>
    <s v="Laurentian-Acadian Alkaline Swamp"/>
    <x v="1"/>
    <x v="2"/>
    <x v="1"/>
    <n v="0.2094"/>
    <s v="Moderate (10-30%)"/>
    <s v=""/>
    <x v="1"/>
  </r>
  <r>
    <s v="G036"/>
    <n v="1930000000"/>
    <n v="137000000"/>
    <n v="6.6279632317368165E-2"/>
    <s v="Pond-cypress Basin Swamp"/>
    <x v="2"/>
    <x v="2"/>
    <x v="2"/>
    <n v="6.7199999999999996E-2"/>
    <s v="Minimal (5-10%)"/>
    <s v=""/>
    <x v="0"/>
  </r>
  <r>
    <s v="G038"/>
    <n v="3000000000"/>
    <n v="2330000000"/>
    <n v="0.43714821763602252"/>
    <s v="Coastal Plain Hardwood Basin Swamp"/>
    <x v="0"/>
    <x v="2"/>
    <x v="4"/>
    <n v="0.42310000000000003"/>
    <s v="Moderately High (30-50%)"/>
    <s v=""/>
    <x v="0"/>
  </r>
  <r>
    <s v="G130"/>
    <n v="1900000000"/>
    <n v="310000000"/>
    <n v="0.14027149321266968"/>
    <s v="Hardwood - Loblolly Pine Nonriverine Wet Flatwoods"/>
    <x v="0"/>
    <x v="2"/>
    <x v="1"/>
    <n v="0.1457"/>
    <s v="Moderate (10-30%)"/>
    <s v=""/>
    <x v="0"/>
  </r>
  <r>
    <s v="G037"/>
    <n v="10600000000"/>
    <n v="757000000"/>
    <n v="6.6654926477062601E-2"/>
    <s v="Southern Coastal Plain Mixed Evergreen Swamp"/>
    <x v="2"/>
    <x v="2"/>
    <x v="2"/>
    <n v="6.3299999999999995E-2"/>
    <s v="Minimal (5-10%)"/>
    <s v=""/>
    <x v="0"/>
  </r>
  <r>
    <s v="G033"/>
    <n v="27000000000"/>
    <n v="5330000000"/>
    <n v="0.16486235694401485"/>
    <s v="Bald-cypress - Tupelo Floodplain Forest"/>
    <x v="1"/>
    <x v="2"/>
    <x v="1"/>
    <n v="0.16329999999999997"/>
    <s v="Moderate (10-30%)"/>
    <s v=""/>
    <x v="1"/>
  </r>
  <r>
    <s v="G034"/>
    <n v="56800000000"/>
    <n v="4100000000"/>
    <n v="6.7323481116584566E-2"/>
    <s v="Oak - Sweetgum Floodplain Forest"/>
    <x v="1"/>
    <x v="2"/>
    <x v="2"/>
    <n v="7.0599999999999996E-2"/>
    <s v="Minimal (5-10%)"/>
    <s v=""/>
    <x v="1"/>
  </r>
  <r>
    <s v="G759"/>
    <n v="1960000000"/>
    <n v="260000000"/>
    <n v="0.11711711711711711"/>
    <s v="Southern Ash - Elm - Willow Floodplain Forest"/>
    <x v="2"/>
    <x v="2"/>
    <x v="1"/>
    <n v="0.1242"/>
    <s v="Moderate (10-30%)"/>
    <s v=""/>
    <x v="0"/>
  </r>
  <r>
    <s v="G506"/>
    <n v="4830000000"/>
    <n v="1420000000"/>
    <n v="0.22720000000000001"/>
    <s v="Rocky Mountain-Great Basin Montane Riparian &amp; Swamp Forest"/>
    <x v="1"/>
    <x v="2"/>
    <x v="1"/>
    <n v="0.22820000000000001"/>
    <s v="Moderate (10-30%)"/>
    <s v=""/>
    <x v="1"/>
  </r>
  <r>
    <s v="G505"/>
    <n v="60390900"/>
    <n v="8361000"/>
    <n v="0.1216111845636266"/>
    <s v="Rocky Mountain-Great Basin Swamp Forest"/>
    <x v="1"/>
    <x v="2"/>
    <x v="1"/>
    <n v="0.1241"/>
    <s v="Moderate (10-30%)"/>
    <s v=""/>
    <x v="1"/>
  </r>
  <r>
    <s v="G549"/>
    <n v="835000000"/>
    <n v="37067400"/>
    <n v="4.2505200859474852E-2"/>
    <s v="Tamaulipan Riparian Scrub Forest"/>
    <x v="2"/>
    <x v="2"/>
    <x v="3"/>
    <n v="3.7000000000000005E-2"/>
    <s v="Neglible (&lt;5%)"/>
    <s v=""/>
    <x v="0"/>
  </r>
  <r>
    <s v="G851"/>
    <n v="3010000000"/>
    <n v="326000000"/>
    <n v="9.772182254196643E-2"/>
    <s v="North-Central Pacific Lowland Riparian Forest"/>
    <x v="1"/>
    <x v="2"/>
    <x v="2"/>
    <m/>
    <m/>
    <m/>
    <x v="1"/>
  </r>
  <r>
    <s v="G507"/>
    <n v="2510000000"/>
    <n v="694000000"/>
    <n v="0.21660424469413234"/>
    <s v="North Pacific Montane Riparian Woodland"/>
    <x v="1"/>
    <x v="2"/>
    <x v="1"/>
    <n v="0.21679999999999999"/>
    <s v="Moderate (10-30%)"/>
    <s v=""/>
    <x v="1"/>
  </r>
  <r>
    <s v="G809+G810"/>
    <n v="183000000"/>
    <n v="13304700"/>
    <n v="6.7775758807608777E-2"/>
    <s v="Ontario-Québec Boreal Flooded &amp; Rich Swamp Forest + Atlantic Boreal Flooded &amp; Rich Swamp Forest"/>
    <x v="1"/>
    <x v="2"/>
    <x v="2"/>
    <m/>
    <m/>
    <m/>
    <x v="1"/>
  </r>
  <r>
    <s v="G806"/>
    <n v="14700000000"/>
    <n v="4410000000"/>
    <n v="0.23076923076923078"/>
    <s v="Ontario-Québec Boreal-Subboreal Black Spruce Poor Swamp"/>
    <x v="1"/>
    <x v="2"/>
    <x v="1"/>
    <m/>
    <m/>
    <m/>
    <x v="1"/>
  </r>
  <r>
    <s v="G129"/>
    <n v="6030000000"/>
    <n v="2540000000"/>
    <n v="0.29638273045507585"/>
    <s v="South Florida Freshwater Marsh &amp; Wet Prairie"/>
    <x v="1"/>
    <x v="4"/>
    <x v="1"/>
    <n v="0.28309999999999996"/>
    <s v="Moderate (10-30%)"/>
    <s v=""/>
    <x v="1"/>
  </r>
  <r>
    <s v="G258"/>
    <n v="31420800"/>
    <n v="5698800"/>
    <n v="0.15352536126466881"/>
    <s v="Californian Maritime Chaparral"/>
    <x v="0"/>
    <x v="3"/>
    <x v="1"/>
    <n v="0.11800000000000001"/>
    <s v="Moderate (10-30%)"/>
    <s v=""/>
    <x v="0"/>
  </r>
  <r>
    <s v="G261"/>
    <n v="1040000000"/>
    <n v="255000000"/>
    <n v="0.19691119691119691"/>
    <s v="Californian Mesic &amp; Pre-montane Chaparral"/>
    <x v="2"/>
    <x v="3"/>
    <x v="1"/>
    <n v="0.23379999999999998"/>
    <s v="Moderate (10-30%)"/>
    <s v=""/>
    <x v="0"/>
  </r>
  <r>
    <s v="G257"/>
    <n v="23000000000"/>
    <n v="5990000000"/>
    <n v="0.20662297343911692"/>
    <s v="Californian Xeric Chaparral"/>
    <x v="2"/>
    <x v="3"/>
    <x v="1"/>
    <n v="0.22219999999999998"/>
    <s v="Moderate (10-30%)"/>
    <s v=""/>
    <x v="0"/>
  </r>
  <r>
    <s v="G782"/>
    <n v="164000000"/>
    <n v="29529900"/>
    <n v="0.15258572447978322"/>
    <s v="Californian Coastal-Foothill Seral Scrub"/>
    <x v="2"/>
    <x v="3"/>
    <x v="1"/>
    <n v="0.223"/>
    <s v="Moderate (10-30%)"/>
    <s v=""/>
    <x v="0"/>
  </r>
  <r>
    <s v="G662"/>
    <n v="377000000"/>
    <n v="129000000"/>
    <n v="0.25494071146245062"/>
    <s v="Californian North Coastal &amp; Mesic Scrub"/>
    <x v="2"/>
    <x v="3"/>
    <x v="1"/>
    <n v="0.22239999999999999"/>
    <s v="Moderate (10-30%)"/>
    <s v=""/>
    <x v="0"/>
  </r>
  <r>
    <s v="G264"/>
    <n v="4100000000"/>
    <n v="746000000"/>
    <n v="0.15394139496491951"/>
    <s v="Central &amp; Southern Californian Coastal Sage Scrub"/>
    <x v="0"/>
    <x v="3"/>
    <x v="1"/>
    <n v="0.16219999999999998"/>
    <s v="Moderate (10-30%)"/>
    <s v=""/>
    <x v="0"/>
  </r>
  <r>
    <s v="G496"/>
    <n v="2450000000"/>
    <n v="283000000"/>
    <n v="0.1035492133186974"/>
    <s v="Californian Perennial Grassland"/>
    <x v="0"/>
    <x v="3"/>
    <x v="1"/>
    <n v="0.1096"/>
    <s v="Moderate (10-30%)"/>
    <s v=""/>
    <x v="0"/>
  </r>
  <r>
    <s v="G305"/>
    <n v="4610000000"/>
    <n v="3430000000"/>
    <n v="0.42661691542288555"/>
    <s v="Central Rocky Mountain-North Pacific High Montane Mesic Shrubland"/>
    <x v="1"/>
    <x v="3"/>
    <x v="4"/>
    <n v="0.4269"/>
    <s v="Moderately High (30-50%)"/>
    <s v=""/>
    <x v="1"/>
  </r>
  <r>
    <s v="G273"/>
    <n v="35000000000"/>
    <n v="3170000000"/>
    <n v="8.3049515326172385E-2"/>
    <s v="Central Rocky Mountain Lower Montane, Foothill &amp; Valley Grassland"/>
    <x v="1"/>
    <x v="3"/>
    <x v="2"/>
    <n v="8.4600000000000009E-2"/>
    <s v="Minimal (5-10%)"/>
    <s v=""/>
    <x v="1"/>
  </r>
  <r>
    <s v="G267"/>
    <n v="4290000000"/>
    <n v="1020000000"/>
    <n v="0.19209039548022599"/>
    <s v="Central Rocky Mountain Montane Grassland"/>
    <x v="1"/>
    <x v="3"/>
    <x v="1"/>
    <n v="0.19149999999999998"/>
    <s v="Moderate (10-30%)"/>
    <s v=""/>
    <x v="1"/>
  </r>
  <r>
    <s v="G272"/>
    <n v="5990000000"/>
    <n v="1360000000"/>
    <n v="0.18503401360544217"/>
    <s v="Central Rocky Mountain Montane-Foothill Deciduous Shrubland"/>
    <x v="1"/>
    <x v="3"/>
    <x v="1"/>
    <n v="0.18859999999999999"/>
    <s v="Moderate (10-30%)"/>
    <s v=""/>
    <x v="1"/>
  </r>
  <r>
    <s v="G271"/>
    <n v="9840000000"/>
    <n v="4010000000"/>
    <n v="0.28953068592057762"/>
    <s v="Rocky Mountain-North Pacific Subalpine-Montane Mesic Grassland &amp; Meadow"/>
    <x v="1"/>
    <x v="3"/>
    <x v="1"/>
    <n v="0.28999999999999998"/>
    <s v="Moderate (10-30%)"/>
    <s v=""/>
    <x v="1"/>
  </r>
  <r>
    <s v="G268"/>
    <n v="13700000000"/>
    <n v="1460000000"/>
    <n v="9.6306068601583111E-2"/>
    <s v="Southern Rocky Mountain Montane-Subalpine Grassland"/>
    <x v="1"/>
    <x v="3"/>
    <x v="2"/>
    <n v="9.3100000000000002E-2"/>
    <s v="Minimal (5-10%)"/>
    <s v=""/>
    <x v="1"/>
  </r>
  <r>
    <s v="G277"/>
    <n v="13000000000"/>
    <n v="1150000000"/>
    <n v="8.1272084805653705E-2"/>
    <s v="Southern Rocky Mountain Gambel Oak - Mixed Montane Shrubland"/>
    <x v="1"/>
    <x v="3"/>
    <x v="2"/>
    <n v="7.8100000000000003E-2"/>
    <s v="Minimal (5-10%)"/>
    <s v=""/>
    <x v="1"/>
  </r>
  <r>
    <s v="G276"/>
    <n v="12300000000"/>
    <n v="1160000000"/>
    <n v="8.6181277860326894E-2"/>
    <s v="Southern Rocky Mountain Mountain-mahogany - Mixed Foothill Shrubland"/>
    <x v="1"/>
    <x v="3"/>
    <x v="2"/>
    <n v="8.6800000000000002E-2"/>
    <s v="Minimal (5-10%)"/>
    <s v=""/>
    <x v="1"/>
  </r>
  <r>
    <s v="G488"/>
    <n v="204000000"/>
    <n v="21555000"/>
    <n v="9.5564274788854153E-2"/>
    <s v="Southern Vancouverian Shrub &amp; Herbaceous Bald, Bluff &amp; Prairie"/>
    <x v="2"/>
    <x v="3"/>
    <x v="2"/>
    <n v="9.1999999999999998E-2"/>
    <s v="Minimal (5-10%)"/>
    <s v=""/>
    <x v="0"/>
  </r>
  <r>
    <s v="G133"/>
    <n v="97300000000"/>
    <n v="804000000"/>
    <n v="8.1953844899290557E-3"/>
    <s v="Central Great Plains Mixedgrass Prairie"/>
    <x v="2"/>
    <x v="3"/>
    <x v="3"/>
    <n v="9.1000000000000004E-3"/>
    <s v="Neglible (&lt;5%)"/>
    <s v=""/>
    <x v="0"/>
  </r>
  <r>
    <s v="G331"/>
    <n v="18600000000"/>
    <n v="325000000"/>
    <n v="1.7173051519154558E-2"/>
    <s v="Northern Great Plains Dry Mixedgrass Prairie"/>
    <x v="2"/>
    <x v="3"/>
    <x v="3"/>
    <n v="2.3599999999999999E-2"/>
    <s v="Neglible (&lt;5%)"/>
    <s v=""/>
    <x v="0"/>
  </r>
  <r>
    <s v="G141"/>
    <n v="223000000000"/>
    <n v="5840000000"/>
    <n v="2.5520013983569307E-2"/>
    <s v="Northern Great Plains Mesic Mixedgrass Prairie"/>
    <x v="2"/>
    <x v="3"/>
    <x v="3"/>
    <n v="4.1299999999999996E-2"/>
    <s v="Neglible (&lt;5%)"/>
    <s v=""/>
    <x v="0"/>
  </r>
  <r>
    <s v="G888+G889"/>
    <n v="72600000000"/>
    <n v="1240000000"/>
    <n v="1.6793066088840736E-2"/>
    <s v="Southern Great Plains Sand Grassland &amp; Shrubland + Northern Great Plains Sand Grassland &amp; Shrubland"/>
    <x v="2"/>
    <x v="3"/>
    <x v="3"/>
    <m/>
    <m/>
    <m/>
    <x v="1"/>
  </r>
  <r>
    <s v="G144"/>
    <n v="158000000000"/>
    <n v="1910000000"/>
    <n v="1.1944218622975424E-2"/>
    <s v="Great Plains Shortgrass Prairie"/>
    <x v="1"/>
    <x v="3"/>
    <x v="3"/>
    <n v="1.1000000000000001E-2"/>
    <s v="Neglible (&lt;5%)"/>
    <s v=""/>
    <x v="1"/>
  </r>
  <r>
    <s v="G333"/>
    <n v="15000000000"/>
    <n v="346000000"/>
    <n v="2.2546591945783918E-2"/>
    <s v="Central Tallgrass Prairie"/>
    <x v="0"/>
    <x v="3"/>
    <x v="3"/>
    <n v="2.35E-2"/>
    <s v="Neglible (&lt;5%)"/>
    <s v=""/>
    <x v="0"/>
  </r>
  <r>
    <s v="G075"/>
    <n v="4050000000"/>
    <n v="434000000"/>
    <n v="9.6788581623550404E-2"/>
    <s v="Northern Tallgrass Prairie"/>
    <x v="0"/>
    <x v="3"/>
    <x v="2"/>
    <n v="0.18539999999999998"/>
    <s v="Moderate (10-30%)"/>
    <s v="X"/>
    <x v="0"/>
  </r>
  <r>
    <s v="G335"/>
    <n v="2980000000"/>
    <n v="32126400"/>
    <n v="1.0665687867547657E-2"/>
    <s v="Blackland &amp; Coastal Tallgrass Prairie"/>
    <x v="0"/>
    <x v="3"/>
    <x v="3"/>
    <n v="1.11E-2"/>
    <s v="Neglible (&lt;5%)"/>
    <s v=""/>
    <x v="0"/>
  </r>
  <r>
    <s v="G334"/>
    <n v="42000000000"/>
    <n v="599000000"/>
    <n v="1.4061362942792085E-2"/>
    <s v="Southern Tallgrass Prairie"/>
    <x v="2"/>
    <x v="3"/>
    <x v="3"/>
    <n v="1.5100000000000001E-2"/>
    <s v="Neglible (&lt;5%)"/>
    <s v=""/>
    <x v="0"/>
  </r>
  <r>
    <s v="G657"/>
    <n v="7434000"/>
    <n v="7655400"/>
    <n v="0.50733627579625429"/>
    <s v="Southern Appalachian Grass Bald"/>
    <x v="0"/>
    <x v="3"/>
    <x v="0"/>
    <n v="0.51719999999999999"/>
    <s v="High to Very High (&gt;= 50%)"/>
    <s v=""/>
    <x v="0"/>
  </r>
  <r>
    <s v="G658"/>
    <n v="6894000"/>
    <n v="9395100"/>
    <n v="0.57677219735897012"/>
    <s v="Southern Appalachian Shrub Bald"/>
    <x v="2"/>
    <x v="3"/>
    <x v="0"/>
    <n v="0.58340000000000003"/>
    <s v="High to Very High (&gt;= 50%)"/>
    <s v=""/>
    <x v="0"/>
  </r>
  <r>
    <s v="G180"/>
    <n v="22473000"/>
    <n v="11607300"/>
    <n v="0.34058679060923758"/>
    <s v="Appalachian Mafic Barrens"/>
    <x v="0"/>
    <x v="3"/>
    <x v="4"/>
    <n v="0.35119999999999996"/>
    <s v="Moderately High (30-50%)"/>
    <s v=""/>
    <x v="0"/>
  </r>
  <r>
    <s v="G179"/>
    <n v="435000000"/>
    <n v="25764300"/>
    <n v="5.5916441443054507E-2"/>
    <s v="Central Interior Alkaline Open Glade &amp; Barrens"/>
    <x v="2"/>
    <x v="3"/>
    <x v="2"/>
    <n v="5.9200000000000003E-2"/>
    <s v="Minimal (5-10%)"/>
    <s v=""/>
    <x v="0"/>
  </r>
  <r>
    <s v="G174"/>
    <n v="20341800"/>
    <n v="1512900"/>
    <n v="6.9225384013507391E-2"/>
    <s v="South-Central Patch Prairie"/>
    <x v="0"/>
    <x v="3"/>
    <x v="2"/>
    <n v="6.9599999999999995E-2"/>
    <s v="Minimal (5-10%)"/>
    <s v=""/>
    <x v="0"/>
  </r>
  <r>
    <s v="G061"/>
    <n v="18612000"/>
    <n v="4985100"/>
    <n v="0.21125901064113811"/>
    <s v="Great Lakes Alvar"/>
    <x v="2"/>
    <x v="3"/>
    <x v="1"/>
    <n v="0.21460000000000001"/>
    <s v="Moderate (10-30%)"/>
    <s v=""/>
    <x v="0"/>
  </r>
  <r>
    <s v="G282"/>
    <n v="7960000000"/>
    <n v="3430000000"/>
    <n v="0.30114135206321335"/>
    <s v="Western North American Montane Sclerophyll Scrub"/>
    <x v="1"/>
    <x v="3"/>
    <x v="4"/>
    <n v="0.3054"/>
    <s v="Moderately High (30-50%)"/>
    <s v=""/>
    <x v="1"/>
  </r>
  <r>
    <s v="G280"/>
    <n v="7830000000"/>
    <n v="370000000"/>
    <n v="4.5121951219512194E-2"/>
    <s v="Eastern Madrean Chaparral"/>
    <x v="1"/>
    <x v="3"/>
    <x v="3"/>
    <n v="4.53E-2"/>
    <s v="Neglible (&lt;5%)"/>
    <s v=""/>
    <x v="1"/>
  </r>
  <r>
    <s v="G281"/>
    <n v="10200000000"/>
    <n v="2290000000"/>
    <n v="0.18334667734187349"/>
    <s v="Western Madrean Chaparral"/>
    <x v="1"/>
    <x v="3"/>
    <x v="1"/>
    <n v="0.18429999999999999"/>
    <s v="Moderate (10-30%)"/>
    <s v=""/>
    <x v="1"/>
  </r>
  <r>
    <s v="G176"/>
    <n v="627000000"/>
    <n v="97485300"/>
    <n v="0.13455800966562054"/>
    <s v="Florida Dry Prairie"/>
    <x v="0"/>
    <x v="3"/>
    <x v="1"/>
    <n v="0.13949999999999999"/>
    <s v="Moderate (10-30%)"/>
    <s v=""/>
    <x v="0"/>
  </r>
  <r>
    <s v="G177"/>
    <n v="1040000000"/>
    <n v="148000000"/>
    <n v="0.12457912457912458"/>
    <s v="Florida Xeric Scrub"/>
    <x v="0"/>
    <x v="3"/>
    <x v="1"/>
    <n v="0.12789999999999999"/>
    <s v="Moderate (10-30%)"/>
    <s v=""/>
    <x v="0"/>
  </r>
  <r>
    <s v="G175"/>
    <n v="415000000"/>
    <n v="2483100"/>
    <n v="5.9477856708451196E-3"/>
    <s v="Southeastern Coastal Plain Patch Prairie"/>
    <x v="0"/>
    <x v="3"/>
    <x v="3"/>
    <n v="6.0999999999999995E-3"/>
    <s v="Neglible (&lt;5%)"/>
    <s v=""/>
    <x v="0"/>
  </r>
  <r>
    <s v="G584"/>
    <n v="3195000"/>
    <n v="12870900"/>
    <n v="0.8011315892667078"/>
    <s v="Southeastern Coastal Plain Barrens &amp; Glade"/>
    <x v="0"/>
    <x v="3"/>
    <x v="0"/>
    <n v="0.80159999999999998"/>
    <s v="High to Very High (&gt;= 50%)"/>
    <s v=""/>
    <x v="0"/>
  </r>
  <r>
    <s v="G909"/>
    <n v="77745600"/>
    <n v="97882200"/>
    <n v="0.55732748460095727"/>
    <s v="Northern Appalachian Alpine Tundra"/>
    <x v="2"/>
    <x v="5"/>
    <x v="0"/>
    <m/>
    <m/>
    <m/>
    <x v="0"/>
  </r>
  <r>
    <s v="G660"/>
    <n v="83869200"/>
    <n v="63612000"/>
    <n v="0.4313227719872092"/>
    <s v="North Atlantic Coastal Beach"/>
    <x v="1"/>
    <x v="3"/>
    <x v="4"/>
    <n v="0.26219999999999999"/>
    <s v="Moderate (10-30%)"/>
    <s v="X"/>
    <x v="1"/>
  </r>
  <r>
    <s v="G661"/>
    <n v="419000000"/>
    <n v="259000000"/>
    <n v="0.38200589970501475"/>
    <s v="South Atlantic &amp; Gulf Coastal Beach"/>
    <x v="1"/>
    <x v="3"/>
    <x v="4"/>
    <n v="0.35479999999999995"/>
    <s v="Moderately High (30-50%)"/>
    <s v=""/>
    <x v="1"/>
  </r>
  <r>
    <s v="G089"/>
    <n v="36356400"/>
    <n v="48723300"/>
    <n v="0.57267832397152318"/>
    <s v="Great Lakes Dune"/>
    <x v="2"/>
    <x v="3"/>
    <x v="0"/>
    <n v="0.56879999999999997"/>
    <s v="High to Very High (&gt;= 50%)"/>
    <s v=""/>
    <x v="0"/>
  </r>
  <r>
    <s v="G493"/>
    <n v="126000000"/>
    <n v="87455700"/>
    <n v="0.40971358459858415"/>
    <s v="North Atlantic Coastal Dune &amp; Grassland"/>
    <x v="2"/>
    <x v="3"/>
    <x v="4"/>
    <n v="0.34470000000000001"/>
    <s v="Moderately High (30-50%)"/>
    <s v=""/>
    <x v="0"/>
  </r>
  <r>
    <s v="G494"/>
    <n v="3300000000"/>
    <n v="246000000"/>
    <n v="6.9373942470389166E-2"/>
    <s v="South Atlantic &amp; Gulf Coastal Dune &amp; Grassland"/>
    <x v="2"/>
    <x v="3"/>
    <x v="2"/>
    <n v="5.7500000000000002E-2"/>
    <s v="Minimal (5-10%)"/>
    <s v=""/>
    <x v="0"/>
  </r>
  <r>
    <s v="G753"/>
    <n v="450000000"/>
    <n v="42745500"/>
    <n v="8.6749650681741383E-2"/>
    <s v="Central Interior-Appalachian Riverscour Barrens &amp; Prairie"/>
    <x v="2"/>
    <x v="4"/>
    <x v="2"/>
    <n v="0.1009"/>
    <s v="Moderate (10-30%)"/>
    <s v="X"/>
    <x v="0"/>
  </r>
  <r>
    <s v="G342"/>
    <n v="1939500"/>
    <n v="173700"/>
    <n v="8.2197614991482107E-2"/>
    <s v="Eastern North American Inland Strand &amp; Rocky Shore"/>
    <x v="1"/>
    <x v="3"/>
    <x v="2"/>
    <n v="0.1048"/>
    <s v="Moderate (10-30%)"/>
    <s v="X"/>
    <x v="1"/>
  </r>
  <r>
    <s v="G925"/>
    <n v="11705400"/>
    <n v="700200"/>
    <n v="5.6442251886244924E-2"/>
    <s v="Laurentian-Acadian-Northeast Riverscour Vegetation"/>
    <x v="2"/>
    <x v="4"/>
    <x v="2"/>
    <m/>
    <m/>
    <m/>
    <x v="0"/>
  </r>
  <r>
    <s v="G663"/>
    <n v="320000000"/>
    <n v="58714200"/>
    <n v="0.15503564429324276"/>
    <s v="Californian Coastal Beach &amp; Dune"/>
    <x v="2"/>
    <x v="3"/>
    <x v="1"/>
    <n v="0.17670000000000002"/>
    <s v="Moderate (10-30%)"/>
    <s v=""/>
    <x v="0"/>
  </r>
  <r>
    <s v="G498"/>
    <n v="368000000"/>
    <n v="310000000"/>
    <n v="0.45722713864306785"/>
    <s v="North Pacific Maritime Dune &amp; Coastal Beach"/>
    <x v="2"/>
    <x v="3"/>
    <x v="4"/>
    <n v="0.47889999999999999"/>
    <s v="Moderately High (30-50%)"/>
    <s v=""/>
    <x v="0"/>
  </r>
  <r>
    <s v="G184"/>
    <n v="29913300"/>
    <n v="4776300"/>
    <n v="0.13768679950186799"/>
    <s v="Central &amp; Southern Appalachian Seep"/>
    <x v="2"/>
    <x v="4"/>
    <x v="1"/>
    <n v="0.1389"/>
    <s v="Moderate (10-30%)"/>
    <s v=""/>
    <x v="0"/>
  </r>
  <r>
    <s v="G189"/>
    <n v="144000000"/>
    <n v="47194200"/>
    <n v="0.24683907775445071"/>
    <s v="North-Central &amp; Northeastern Seep"/>
    <x v="1"/>
    <x v="4"/>
    <x v="1"/>
    <n v="0.2293"/>
    <s v="Moderate (10-30%)"/>
    <s v=""/>
    <x v="1"/>
  </r>
  <r>
    <s v="G183"/>
    <n v="959000000"/>
    <n v="292000000"/>
    <n v="0.23341326938449242"/>
    <s v="Midwest Prairie Alkaline Fen"/>
    <x v="2"/>
    <x v="4"/>
    <x v="1"/>
    <n v="0.24309999999999998"/>
    <s v="Moderate (10-30%)"/>
    <s v=""/>
    <x v="0"/>
  </r>
  <r>
    <s v="G186"/>
    <n v="6750000000"/>
    <n v="1550000000"/>
    <n v="0.18674698795180722"/>
    <s v="Southeastern Coastal Pocosin &amp; Shrub Bog"/>
    <x v="0"/>
    <x v="4"/>
    <x v="1"/>
    <n v="0.1346"/>
    <s v="Moderate (10-30%)"/>
    <s v=""/>
    <x v="0"/>
  </r>
  <r>
    <s v="G1172"/>
    <n v="4380000000"/>
    <n v="1140000000"/>
    <n v="0.20652173913043478"/>
    <s v="Eastern North American Boreal-Subboreal Bog &amp; Acidic Fen"/>
    <x v="1"/>
    <x v="4"/>
    <x v="1"/>
    <m/>
    <m/>
    <m/>
    <x v="1"/>
  </r>
  <r>
    <s v="G804"/>
    <n v="596000000"/>
    <n v="238000000"/>
    <n v="0.28537170263788969"/>
    <s v="Eastern North American Boreal-Subboreal Alkaline Fen"/>
    <x v="3"/>
    <x v="4"/>
    <x v="1"/>
    <m/>
    <m/>
    <m/>
    <x v="1"/>
  </r>
  <r>
    <s v="G913+G914"/>
    <n v="6870000000"/>
    <n v="1690000000"/>
    <n v="0.19742990654205608"/>
    <s v="South Atlantic &amp; Gulf Coastal Tidal Freshwater Marsh + North Atlantic Coastal Tidal Freshwater Marsh"/>
    <x v="1"/>
    <x v="4"/>
    <x v="1"/>
    <m/>
    <m/>
    <m/>
    <x v="1"/>
  </r>
  <r>
    <s v="G777"/>
    <n v="341000000"/>
    <n v="107000000"/>
    <n v="0.23883928571428573"/>
    <s v="Atlantic &amp; Gulf Coastal Interdunal Marsh &amp; Prairie"/>
    <x v="2"/>
    <x v="4"/>
    <x v="1"/>
    <n v="0.19350000000000001"/>
    <s v="Moderate (10-30%)"/>
    <s v=""/>
    <x v="0"/>
  </r>
  <r>
    <s v="G915+G916"/>
    <n v="826000000"/>
    <n v="155000000"/>
    <n v="0.1580020387359837"/>
    <s v="South Atlantic &amp; Gulf Coastal Plain Pondshore &amp; Wet Prairie + North Atlantic Coastal Plain Pondshore"/>
    <x v="2"/>
    <x v="4"/>
    <x v="1"/>
    <m/>
    <m/>
    <m/>
    <x v="1"/>
  </r>
  <r>
    <s v="G188"/>
    <n v="2870000000"/>
    <n v="539000000"/>
    <n v="0.15811088295687886"/>
    <s v="South Atlantic &amp; Gulf Coastal Plain River &amp; Basin Freshwater Marsh &amp; Wet Meadow"/>
    <x v="1"/>
    <x v="4"/>
    <x v="1"/>
    <n v="0.14230000000000001"/>
    <s v="Moderate (10-30%)"/>
    <s v=""/>
    <x v="1"/>
  </r>
  <r>
    <s v="G187"/>
    <n v="52060500"/>
    <n v="872100"/>
    <n v="1.647566905838746E-2"/>
    <s v="Atlantic &amp; Gulf Coastal Plain Seep"/>
    <x v="2"/>
    <x v="4"/>
    <x v="3"/>
    <n v="1.8000000000000002E-2"/>
    <s v="Neglible (&lt;5%)"/>
    <s v=""/>
    <x v="0"/>
  </r>
  <r>
    <s v="G599"/>
    <n v="2152800"/>
    <n v="98100"/>
    <n v="4.3582566973210717E-2"/>
    <s v="Central Interior Wet Meadow &amp; Shrub Swamp"/>
    <x v="1"/>
    <x v="4"/>
    <x v="3"/>
    <n v="4.5599999999999995E-2"/>
    <s v="Neglible (&lt;5%)"/>
    <s v=""/>
    <x v="1"/>
  </r>
  <r>
    <s v="G125"/>
    <n v="3770000000"/>
    <n v="1240000000"/>
    <n v="0.24750499001996007"/>
    <s v="Eastern North American Freshwater Marsh"/>
    <x v="1"/>
    <x v="4"/>
    <x v="1"/>
    <n v="0.2631"/>
    <s v="Moderate (10-30%)"/>
    <s v=""/>
    <x v="1"/>
  </r>
  <r>
    <s v="G773"/>
    <n v="39678300"/>
    <n v="7562700"/>
    <n v="0.16008763574014098"/>
    <s v="Eastern North American Inland Saline Marsh"/>
    <x v="0"/>
    <x v="4"/>
    <x v="1"/>
    <n v="0.17739999999999997"/>
    <s v="Moderate (10-30%)"/>
    <s v=""/>
    <x v="0"/>
  </r>
  <r>
    <s v="G903+G904"/>
    <n v="6520000000"/>
    <n v="1800000000"/>
    <n v="0.21634615384615385"/>
    <s v="Appalachian-Northeast Wet Meadow &amp; Shrub Swamp + Laurentian-Acadian Wet Meadow &amp; Shrub Swamp"/>
    <x v="1"/>
    <x v="4"/>
    <x v="1"/>
    <m/>
    <m/>
    <m/>
    <x v="1"/>
  </r>
  <r>
    <s v="G770"/>
    <n v="5450000000"/>
    <n v="1610000000"/>
    <n v="0.22804532577903683"/>
    <s v="Midwest Wet Prairie, Wet Meadow &amp; Shrub Swamp"/>
    <x v="2"/>
    <x v="4"/>
    <x v="1"/>
    <n v="0.28800000000000003"/>
    <s v="Moderate (10-30%)"/>
    <s v=""/>
    <x v="0"/>
  </r>
  <r>
    <s v="G752"/>
    <n v="17409600"/>
    <n v="18919800"/>
    <n v="0.5207848189070009"/>
    <s v="North Atlantic Coastal Interdunal Wetland"/>
    <x v="0"/>
    <x v="4"/>
    <x v="0"/>
    <n v="0.49950000000000006"/>
    <s v="Moderately High (30-50%)"/>
    <s v="X"/>
    <x v="0"/>
  </r>
  <r>
    <s v="G325"/>
    <n v="1140000000"/>
    <n v="104000000"/>
    <n v="8.3601286173633438E-2"/>
    <s v="Great Plains Freshwater Marsh"/>
    <x v="1"/>
    <x v="4"/>
    <x v="2"/>
    <n v="0.34979999999999994"/>
    <s v="Moderately High (30-50%)"/>
    <s v="X"/>
    <x v="1"/>
  </r>
  <r>
    <s v="G136"/>
    <n v="756000000"/>
    <n v="3695400"/>
    <n v="4.8643179884990751E-3"/>
    <s v="Great Plains Playa &amp; Rainwater Basin Wetland"/>
    <x v="0"/>
    <x v="4"/>
    <x v="3"/>
    <n v="5.3E-3"/>
    <s v="Neglible (&lt;5%)"/>
    <s v=""/>
    <x v="0"/>
  </r>
  <r>
    <s v="G568"/>
    <n v="2343600"/>
    <n v="26100"/>
    <n v="1.1014052411697683E-2"/>
    <s v="Great Plains Riverscour Vegetation"/>
    <x v="2"/>
    <x v="4"/>
    <x v="3"/>
    <n v="1.18E-2"/>
    <s v="Neglible (&lt;5%)"/>
    <s v=""/>
    <x v="0"/>
  </r>
  <r>
    <s v="G337"/>
    <n v="30600000000"/>
    <n v="1190000000"/>
    <n v="3.7433155080213901E-2"/>
    <s v="Great Plains Riparian Wet Meadow &amp; Shrubland"/>
    <x v="3"/>
    <x v="4"/>
    <x v="3"/>
    <n v="5.1699999999999996E-2"/>
    <s v="Minimal (5-10%)"/>
    <s v="X"/>
    <x v="1"/>
  </r>
  <r>
    <s v="G336"/>
    <n v="4250000000"/>
    <n v="193000000"/>
    <n v="4.3439117713256807E-2"/>
    <s v="Great Plains Wet Prairie, Wet Meadow &amp; Seepage Fen"/>
    <x v="3"/>
    <x v="4"/>
    <x v="3"/>
    <n v="0.31829999999999997"/>
    <s v="Moderately High (30-50%)"/>
    <s v="X"/>
    <x v="1"/>
  </r>
  <r>
    <s v="G527"/>
    <n v="2350000000"/>
    <n v="595000000"/>
    <n v="0.20203735144312393"/>
    <s v="Western Montane-Subalpine Riparian &amp; Seep Shrubland"/>
    <x v="1"/>
    <x v="4"/>
    <x v="1"/>
    <n v="0.1993"/>
    <s v="Moderate (10-30%)"/>
    <s v=""/>
    <x v="1"/>
  </r>
  <r>
    <s v="G521"/>
    <n v="7470000000"/>
    <n v="1730000000"/>
    <n v="0.18804347826086956"/>
    <s v="Vancouverian-Rocky Mountain Montane Wet Meadow &amp; Marsh"/>
    <x v="1"/>
    <x v="4"/>
    <x v="1"/>
    <n v="0.18940000000000001"/>
    <s v="Moderate (10-30%)"/>
    <s v=""/>
    <x v="1"/>
  </r>
  <r>
    <s v="G520"/>
    <n v="178000000"/>
    <n v="160000000"/>
    <n v="0.47337278106508873"/>
    <s v="Vancouverian-Rocky Mountain Subalpine-Alpine Snowbed, Wet Meadow &amp; Dwarf-shrubland"/>
    <x v="1"/>
    <x v="4"/>
    <x v="4"/>
    <n v="0.47289999999999999"/>
    <s v="Moderately High (30-50%)"/>
    <s v=""/>
    <x v="1"/>
  </r>
  <r>
    <s v="G531"/>
    <n v="2460000000"/>
    <n v="386000000"/>
    <n v="0.13562895291637386"/>
    <s v="Arid West Interior Freshwater Marsh"/>
    <x v="1"/>
    <x v="4"/>
    <x v="1"/>
    <n v="0.1336"/>
    <s v="Moderate (10-30%)"/>
    <s v=""/>
    <x v="1"/>
  </r>
  <r>
    <s v="G526"/>
    <n v="2610000000"/>
    <n v="247000000"/>
    <n v="8.6454322716135804E-2"/>
    <s v="Rocky Mountain-Great Basin Lowland-Foothill Riparian Shrubland"/>
    <x v="1"/>
    <x v="4"/>
    <x v="2"/>
    <n v="8.1600000000000006E-2"/>
    <s v="Minimal (5-10%)"/>
    <s v=""/>
    <x v="1"/>
  </r>
  <r>
    <s v="G517"/>
    <n v="1420000000"/>
    <n v="408000000"/>
    <n v="0.22319474835886213"/>
    <s v="Vancouverian Freshwater Wet Meadow &amp; Marsh"/>
    <x v="1"/>
    <x v="4"/>
    <x v="1"/>
    <n v="0.22649999999999998"/>
    <s v="Moderate (10-30%)"/>
    <s v=""/>
    <x v="1"/>
  </r>
  <r>
    <s v="G322"/>
    <n v="6303600"/>
    <n v="3047400"/>
    <n v="0.32589027911453322"/>
    <s v="Vancouverian Wet Shrubland"/>
    <x v="1"/>
    <x v="4"/>
    <x v="4"/>
    <n v="0.3271"/>
    <s v="Moderately High (30-50%)"/>
    <s v=""/>
    <x v="1"/>
  </r>
  <r>
    <s v="G533"/>
    <n v="831000000"/>
    <n v="72171000"/>
    <n v="7.9908455873804629E-2"/>
    <s v="North American Warm Desert Riparian Low Bosque &amp; Shrubland"/>
    <x v="0"/>
    <x v="4"/>
    <x v="2"/>
    <n v="7.6399999999999996E-2"/>
    <s v="Minimal (5-10%)"/>
    <s v=""/>
    <x v="0"/>
  </r>
  <r>
    <s v="G324"/>
    <n v="157000000"/>
    <n v="16470900"/>
    <n v="9.4949066385197747E-2"/>
    <s v="Great Plains Saline Wet Meadow &amp; Marsh"/>
    <x v="1"/>
    <x v="4"/>
    <x v="2"/>
    <n v="0.12029999999999999"/>
    <s v="Moderate (10-30%)"/>
    <s v="X"/>
    <x v="1"/>
  </r>
  <r>
    <s v="G534"/>
    <n v="145000000"/>
    <n v="11881800"/>
    <n v="7.5737274814541899E-2"/>
    <s v="Western Great Plains Saline Wet Meadow"/>
    <x v="2"/>
    <x v="4"/>
    <x v="2"/>
    <n v="9.6099999999999991E-2"/>
    <s v="Minimal (5-10%)"/>
    <s v=""/>
    <x v="0"/>
  </r>
  <r>
    <s v="G120"/>
    <n v="321000000"/>
    <n v="172000000"/>
    <n v="0.34888438133874239"/>
    <s v="Atlantic &amp; Gulf Coastal Brackish Salt Marsh"/>
    <x v="1"/>
    <x v="4"/>
    <x v="4"/>
    <n v="0.3009"/>
    <s v="Moderately High (30-50%)"/>
    <s v=""/>
    <x v="1"/>
  </r>
  <r>
    <s v="G121"/>
    <n v="4770000000"/>
    <n v="2380000000"/>
    <n v="0.33286713286713288"/>
    <s v="Atlantic &amp; Gulf Coastal High Salt Marsh"/>
    <x v="1"/>
    <x v="4"/>
    <x v="4"/>
    <n v="0.2883"/>
    <s v="Moderate (10-30%)"/>
    <s v="X"/>
    <x v="1"/>
  </r>
  <r>
    <s v="G122"/>
    <n v="1430000000"/>
    <n v="466000000"/>
    <n v="0.24578059071729957"/>
    <s v="Atlantic &amp; Gulf Coastal Low Salt Marsh"/>
    <x v="1"/>
    <x v="4"/>
    <x v="1"/>
    <n v="0.22699999999999998"/>
    <s v="Moderate (10-30%)"/>
    <s v=""/>
    <x v="1"/>
  </r>
  <r>
    <s v="G123"/>
    <n v="949000000"/>
    <n v="485000000"/>
    <n v="0.3382147838214784"/>
    <s v="Atlantic &amp; Gulf Coastal Tidal Flat &amp; Panne"/>
    <x v="1"/>
    <x v="4"/>
    <x v="4"/>
    <n v="0.31769999999999998"/>
    <s v="Moderately High (30-50%)"/>
    <s v=""/>
    <x v="1"/>
  </r>
  <r>
    <s v="G499"/>
    <n v="288000000"/>
    <n v="175000000"/>
    <n v="0.37796976241900648"/>
    <s v="Temperate Pacific Salt Marsh"/>
    <x v="0"/>
    <x v="4"/>
    <x v="4"/>
    <n v="0.35109999999999997"/>
    <s v="Moderately High (30-50%)"/>
    <s v=""/>
    <x v="0"/>
  </r>
  <r>
    <s v="G537"/>
    <n v="1620000000"/>
    <n v="161000000"/>
    <n v="9.039865244244806E-2"/>
    <s v="North American Desert Alkaline-Saline Wet Scrub"/>
    <x v="1"/>
    <x v="4"/>
    <x v="2"/>
    <n v="8.2899999999999988E-2"/>
    <s v="Minimal (5-10%)"/>
    <s v=""/>
    <x v="1"/>
  </r>
  <r>
    <s v="G538"/>
    <n v="30000000000"/>
    <n v="5680000000"/>
    <n v="0.15919282511210761"/>
    <s v="North American Desert Alkaline-Saline Marsh &amp; Playa"/>
    <x v="1"/>
    <x v="4"/>
    <x v="1"/>
    <n v="0.14000000000000001"/>
    <s v="Moderate (10-30%)"/>
    <s v=""/>
    <x v="1"/>
  </r>
  <r>
    <s v="G288"/>
    <n v="90300000000"/>
    <n v="5010000000"/>
    <n v="5.2565313188542649E-2"/>
    <s v="Chihuahuan Creosotebush - Mixed Desert Scrub"/>
    <x v="1"/>
    <x v="6"/>
    <x v="2"/>
    <n v="5.9900000000000002E-2"/>
    <s v="Minimal (5-10%)"/>
    <s v=""/>
    <x v="1"/>
  </r>
  <r>
    <s v="G299"/>
    <n v="2800000000"/>
    <n v="137000000"/>
    <n v="4.664623765747361E-2"/>
    <s v="Chihuahuan Desert Lowland Basin Scrub"/>
    <x v="1"/>
    <x v="6"/>
    <x v="3"/>
    <n v="5.2300000000000006E-2"/>
    <s v="Minimal (5-10%)"/>
    <s v="X"/>
    <x v="1"/>
  </r>
  <r>
    <s v="G287"/>
    <n v="11700000000"/>
    <n v="341000000"/>
    <n v="2.8319906984469727E-2"/>
    <s v="Chihuahuan Desert Sand Scrub"/>
    <x v="1"/>
    <x v="6"/>
    <x v="3"/>
    <n v="3.7100000000000001E-2"/>
    <s v="Neglible (&lt;5%)"/>
    <s v=""/>
    <x v="1"/>
  </r>
  <r>
    <s v="G286"/>
    <n v="4470000000"/>
    <n v="794000000"/>
    <n v="0.15083586626139817"/>
    <s v="Chihuahuan Desert Succulent Scrub"/>
    <x v="1"/>
    <x v="6"/>
    <x v="1"/>
    <n v="0.15259999999999999"/>
    <s v="Moderate (10-30%)"/>
    <s v=""/>
    <x v="1"/>
  </r>
  <r>
    <s v="G490"/>
    <n v="37000000000"/>
    <n v="2450000000"/>
    <n v="6.2103929024081114E-2"/>
    <s v="Chihuahuan Desert Foothill-Piedmont &amp; Lower Montane Grassland"/>
    <x v="2"/>
    <x v="6"/>
    <x v="2"/>
    <n v="6.2100000000000002E-2"/>
    <s v="Minimal (5-10%)"/>
    <s v=""/>
    <x v="0"/>
  </r>
  <r>
    <s v="G492"/>
    <n v="1010000000"/>
    <n v="435000000"/>
    <n v="0.30103806228373703"/>
    <s v="Chihuahuan Gypsophilous Grassland"/>
    <x v="0"/>
    <x v="6"/>
    <x v="4"/>
    <n v="0.3014"/>
    <s v="Moderately High (30-50%)"/>
    <s v=""/>
    <x v="0"/>
  </r>
  <r>
    <s v="G491"/>
    <n v="871000000"/>
    <n v="61290000"/>
    <n v="6.5741346576708964E-2"/>
    <s v="Chihuahuan Sandy Plains Semi-Desert Grassland"/>
    <x v="0"/>
    <x v="6"/>
    <x v="2"/>
    <n v="4.5999999999999999E-2"/>
    <s v="Neglible (&lt;5%)"/>
    <s v="X"/>
    <x v="0"/>
  </r>
  <r>
    <s v="G489"/>
    <n v="8390000000"/>
    <n v="320000000"/>
    <n v="3.6739380022962113E-2"/>
    <s v="Chihuahuan Semi-Desert Lowland Grassland"/>
    <x v="2"/>
    <x v="6"/>
    <x v="3"/>
    <n v="4.7300000000000002E-2"/>
    <s v="Neglible (&lt;5%)"/>
    <s v=""/>
    <x v="0"/>
  </r>
  <r>
    <s v="G298"/>
    <n v="11769300"/>
    <n v="2362500"/>
    <n v="0.16717615590370655"/>
    <s v="Baja Semi-Desert Coastal Succulent Scrub"/>
    <x v="1"/>
    <x v="6"/>
    <x v="1"/>
    <n v="0.1671"/>
    <s v="Moderate (10-30%)"/>
    <s v=""/>
    <x v="1"/>
  </r>
  <r>
    <s v="G296"/>
    <n v="31300000000"/>
    <n v="21600000000"/>
    <n v="0.40831758034026466"/>
    <s v="Mojave Mid-Elevation Mixed Desert Scrub"/>
    <x v="2"/>
    <x v="7"/>
    <x v="4"/>
    <n v="0.34630000000000005"/>
    <s v="Moderately High (30-50%)"/>
    <s v=""/>
    <x v="0"/>
  </r>
  <r>
    <s v="G295"/>
    <n v="48400000000"/>
    <n v="37400000000"/>
    <n v="0.4358974358974359"/>
    <s v="Mojave-Sonoran Bajada &amp; Valley Desert Scrub"/>
    <x v="1"/>
    <x v="6"/>
    <x v="4"/>
    <n v="0.34020000000000006"/>
    <s v="Moderately High (30-50%)"/>
    <s v=""/>
    <x v="1"/>
  </r>
  <r>
    <s v="G675"/>
    <n v="2420000000"/>
    <n v="1420000000"/>
    <n v="0.36979166666666669"/>
    <s v="North American Warm Semi-Desert Dune &amp; Sand Flats"/>
    <x v="1"/>
    <x v="6"/>
    <x v="4"/>
    <n v="0.27829999999999999"/>
    <s v="Moderate (10-30%)"/>
    <s v="X"/>
    <x v="1"/>
  </r>
  <r>
    <s v="G293"/>
    <n v="45200000000"/>
    <n v="15100000000"/>
    <n v="0.25041459369817581"/>
    <s v="Sonoran Paloverde - Mixed Cacti Desert Scrub"/>
    <x v="1"/>
    <x v="6"/>
    <x v="1"/>
    <n v="0.2361"/>
    <s v="Moderate (10-30%)"/>
    <s v=""/>
    <x v="1"/>
  </r>
  <r>
    <s v="G541"/>
    <n v="10000000000"/>
    <n v="11700000000"/>
    <n v="0.53917050691244239"/>
    <s v="Warm Semi-Desert Shrub &amp; Herb Dry Wash &amp; Colluvial Slope"/>
    <x v="1"/>
    <x v="6"/>
    <x v="0"/>
    <n v="0.42119999999999996"/>
    <s v="Moderately High (30-50%)"/>
    <s v="X"/>
    <x v="1"/>
  </r>
  <r>
    <s v="G100"/>
    <n v="5160000000"/>
    <n v="48229200"/>
    <n v="9.2601915445656661E-3"/>
    <s v="Tamaulipan Dry Grassland"/>
    <x v="0"/>
    <x v="6"/>
    <x v="3"/>
    <n v="9.3999999999999986E-3"/>
    <s v="Neglible (&lt;5%)"/>
    <s v=""/>
    <x v="0"/>
  </r>
  <r>
    <s v="G099"/>
    <n v="38800000000"/>
    <n v="365000000"/>
    <n v="9.3195455125750035E-3"/>
    <s v="Tamaulipan Dry Mesquite &amp; Thornscrub"/>
    <x v="1"/>
    <x v="6"/>
    <x v="3"/>
    <n v="9.1999999999999998E-3"/>
    <s v="Neglible (&lt;5%)"/>
    <s v=""/>
    <x v="1"/>
  </r>
  <r>
    <s v="G312"/>
    <n v="36300000000"/>
    <n v="5110000000"/>
    <n v="0.12340014489253803"/>
    <s v="Colorado Plateau Blackbrush - Mormon-tea Shrubland"/>
    <x v="1"/>
    <x v="7"/>
    <x v="1"/>
    <n v="0.14749999999999999"/>
    <s v="Moderate (10-30%)"/>
    <s v=""/>
    <x v="1"/>
  </r>
  <r>
    <s v="G311"/>
    <n v="17500000000"/>
    <n v="1370000000"/>
    <n v="7.2602013778484367E-2"/>
    <s v="Intermountain Semi-Desert Grassland"/>
    <x v="2"/>
    <x v="7"/>
    <x v="2"/>
    <n v="6.3500000000000001E-2"/>
    <s v="Minimal (5-10%)"/>
    <s v=""/>
    <x v="0"/>
  </r>
  <r>
    <s v="G310"/>
    <n v="74000000000"/>
    <n v="6240000000"/>
    <n v="7.7766699900299108E-2"/>
    <s v="Intermountain Semi-Desert Steppe &amp; Shrubland"/>
    <x v="1"/>
    <x v="7"/>
    <x v="2"/>
    <n v="7.6399999999999996E-2"/>
    <s v="Minimal (5-10%)"/>
    <s v=""/>
    <x v="1"/>
  </r>
  <r>
    <s v="G775"/>
    <n v="1770000000"/>
    <n v="439000000"/>
    <n v="0.1987324581258488"/>
    <s v="Intermountain Sparsely Vegetated Dune Scrub &amp; Grassland"/>
    <x v="1"/>
    <x v="7"/>
    <x v="1"/>
    <n v="0.19450000000000001"/>
    <s v="Moderate (10-30%)"/>
    <s v=""/>
    <x v="1"/>
  </r>
  <r>
    <s v="G307"/>
    <n v="6130000000"/>
    <n v="493000000"/>
    <n v="7.443756605767779E-2"/>
    <s v="Columbia Plateau Scabland Dwarf-shrubland"/>
    <x v="1"/>
    <x v="7"/>
    <x v="2"/>
    <n v="7.3899999999999993E-2"/>
    <s v="Minimal (5-10%)"/>
    <s v=""/>
    <x v="1"/>
  </r>
  <r>
    <s v="G308"/>
    <n v="90200000000"/>
    <n v="12200000000"/>
    <n v="0.119140625"/>
    <s v="Intermountain Low &amp; Black Sagebrush Steppe &amp; Shrubland"/>
    <x v="1"/>
    <x v="7"/>
    <x v="1"/>
    <n v="0.11990000000000001"/>
    <s v="Moderate (10-30%)"/>
    <s v=""/>
    <x v="1"/>
  </r>
  <r>
    <s v="G303"/>
    <n v="166000000000"/>
    <n v="14800000000"/>
    <n v="8.185840707964602E-2"/>
    <s v="Intermountain Dry Tall Sagebrush Steppe &amp; Shrubland"/>
    <x v="1"/>
    <x v="7"/>
    <x v="2"/>
    <n v="8.83"/>
    <s v="High to Very High (&gt;= 50%)"/>
    <s v="X"/>
    <x v="1"/>
  </r>
  <r>
    <s v="G302"/>
    <n v="69000000000"/>
    <n v="3580000000"/>
    <n v="4.9324882887847893E-2"/>
    <s v="Intermountain Mesic Tall Sagebrush Steppe &amp; Shrubland"/>
    <x v="2"/>
    <x v="7"/>
    <x v="3"/>
    <n v="5.1699999999999996E-2"/>
    <s v="Minimal (5-10%)"/>
    <s v="X"/>
    <x v="0"/>
  </r>
  <r>
    <s v="G304"/>
    <n v="119000000000"/>
    <n v="19400000000"/>
    <n v="0.14017341040462428"/>
    <s v="Intermountain Mountain Big Sagebrush Steppe &amp; Shrubland"/>
    <x v="1"/>
    <x v="7"/>
    <x v="1"/>
    <n v="13.14"/>
    <s v="High to Very High (&gt;= 50%)"/>
    <s v="X"/>
    <x v="1"/>
  </r>
  <r>
    <s v="G559"/>
    <n v="3880000000"/>
    <n v="581000000"/>
    <n v="0.13023985653440934"/>
    <s v="Great Basin-Intermountain Shrub &amp; Herb Wash-Arroyo"/>
    <x v="1"/>
    <x v="7"/>
    <x v="1"/>
    <n v="0.126"/>
    <s v="Moderate (10-30%)"/>
    <s v=""/>
    <x v="1"/>
  </r>
  <r>
    <s v="G301"/>
    <n v="19300000000"/>
    <n v="885000000"/>
    <n v="4.3844438939806787E-2"/>
    <s v="Intermountain Dwarf Saltbush - Sagebrush Scrub"/>
    <x v="1"/>
    <x v="7"/>
    <x v="3"/>
    <n v="4.3600000000000003"/>
    <s v="High to Very High (&gt;= 50%)"/>
    <s v="X"/>
    <x v="1"/>
  </r>
  <r>
    <s v="G300"/>
    <n v="55400000000"/>
    <n v="5750000000"/>
    <n v="9.4031071136549474E-2"/>
    <s v="Intermountain Shadscale - Saltbush Scrub"/>
    <x v="1"/>
    <x v="7"/>
    <x v="2"/>
    <n v="9.06"/>
    <s v="High to Very High (&gt;= 50%)"/>
    <s v="X"/>
    <x v="1"/>
  </r>
  <r>
    <s v="G316"/>
    <n v="457000000"/>
    <n v="1320000000"/>
    <n v="0.74282498593134494"/>
    <s v="Rocky Mountain-Sierran Alpine Dwarf-shrubland &amp; Krummholz"/>
    <x v="1"/>
    <x v="5"/>
    <x v="0"/>
    <n v="0.74430000000000007"/>
    <s v="High to Very High (&gt;= 50%)"/>
    <s v=""/>
    <x v="1"/>
  </r>
  <r>
    <s v="G314"/>
    <n v="906000000"/>
    <n v="1630000000"/>
    <n v="0.64274447949526814"/>
    <s v="Rocky Mountain-Sierran Alpine Turf &amp; Fell-field"/>
    <x v="1"/>
    <x v="5"/>
    <x v="0"/>
    <n v="0.64290000000000003"/>
    <s v="High to Very High (&gt;= 50%)"/>
    <s v=""/>
    <x v="1"/>
  </r>
  <r>
    <s v="G317"/>
    <n v="30066300"/>
    <n v="227000000"/>
    <n v="0.88304067861092639"/>
    <s v="North Pacific Alpine-Subalpine Dwarf-shrubland &amp; Heath"/>
    <x v="1"/>
    <x v="5"/>
    <x v="0"/>
    <n v="0.88529999999999998"/>
    <s v="High to Very High (&gt;= 50%)"/>
    <s v=""/>
    <x v="1"/>
  </r>
  <r>
    <s v="G320"/>
    <n v="27857700"/>
    <n v="209000000"/>
    <n v="0.88238634420582485"/>
    <s v="North Pacific Alpine-Subalpine Tundra"/>
    <x v="1"/>
    <x v="5"/>
    <x v="0"/>
    <n v="0.88379999999999992"/>
    <s v="High to Very High (&gt;= 50%)"/>
    <s v=""/>
    <x v="1"/>
  </r>
  <r>
    <s v="G387"/>
    <n v="135000000"/>
    <n v="239000000"/>
    <n v="0.63903743315508021"/>
    <s v="North American North Atlantic Intertidal Shore"/>
    <x v="1"/>
    <x v="8"/>
    <x v="0"/>
    <m/>
    <m/>
    <m/>
    <x v="1"/>
  </r>
  <r>
    <s v="G114"/>
    <n v="350000000"/>
    <n v="116000000"/>
    <n v="0.24892703862660945"/>
    <s v="Eastern North American Freshwater Aquatic Vegetation"/>
    <x v="1"/>
    <x v="9"/>
    <x v="1"/>
    <m/>
    <m/>
    <m/>
    <x v="1"/>
  </r>
  <r>
    <s v="G563"/>
    <n v="2160000000"/>
    <n v="1310000000"/>
    <n v="0.37752161383285304"/>
    <s v="Californian Cliff, Scree &amp; Rock Vegetation"/>
    <x v="1"/>
    <x v="10"/>
    <x v="4"/>
    <n v="0.39759999999999995"/>
    <s v="Moderately High (30-50%)"/>
    <s v=""/>
    <x v="1"/>
  </r>
  <r>
    <s v="G340"/>
    <n v="660600"/>
    <n v="79200"/>
    <n v="0.1070559610705596"/>
    <s v="Northeastern Erosional Bluff Vegetation"/>
    <x v="3"/>
    <x v="10"/>
    <x v="1"/>
    <n v="4.82E-2"/>
    <s v="Neglible (&lt;5%)"/>
    <s v="X"/>
    <x v="1"/>
  </r>
  <r>
    <s v="G839+G840+"/>
    <n v="62485200"/>
    <n v="3468600"/>
    <n v="5.2591359406129745E-2"/>
    <s v="Laurentian-Acadian-Great Lakes Cliff &amp; Rock Vegetation + Appalachian Cliff &amp; Rock Vegetation + Central Midwest-Interior Cliff &amp; Rock Vegetation + Southeast Coastal Plain Cliff &amp; Rock Vegetation"/>
    <x v="1"/>
    <x v="10"/>
    <x v="2"/>
    <m/>
    <m/>
    <m/>
    <x v="1"/>
  </r>
  <r>
    <s v="G565"/>
    <n v="5730000000"/>
    <n v="5920000000"/>
    <n v="0.50815450643776827"/>
    <s v="Rocky Mountain Cliff, Scree &amp; Rock Vegetation"/>
    <x v="1"/>
    <x v="10"/>
    <x v="0"/>
    <n v="0.50740000000000007"/>
    <s v="High to Very High (&gt;= 50%)"/>
    <s v=""/>
    <x v="1"/>
  </r>
  <r>
    <s v="G318"/>
    <n v="624000000"/>
    <n v="1080000000"/>
    <n v="0.63380281690140849"/>
    <s v="North Vancouverian Montane Bedrock, Cliff &amp; Talus Vegetation"/>
    <x v="1"/>
    <x v="10"/>
    <x v="0"/>
    <n v="0.63460000000000005"/>
    <s v="High to Very High (&gt;= 50%)"/>
    <s v=""/>
    <x v="1"/>
  </r>
  <r>
    <s v="G573"/>
    <n v="1360000000"/>
    <n v="457000000"/>
    <n v="0.25151348376444688"/>
    <s v="Southern Vancouverian Cliff, Scree &amp; Rock Vegetation"/>
    <x v="1"/>
    <x v="10"/>
    <x v="1"/>
    <n v="0.25239999999999996"/>
    <s v="Moderate (10-30%)"/>
    <s v=""/>
    <x v="1"/>
  </r>
  <r>
    <s v="G566"/>
    <n v="4790000000"/>
    <n v="342000000"/>
    <n v="6.66406858924396E-2"/>
    <s v="Great Plains Badlands Vegetation"/>
    <x v="1"/>
    <x v="10"/>
    <x v="2"/>
    <n v="6.7799999999999999E-2"/>
    <s v="Minimal (5-10%)"/>
    <s v=""/>
    <x v="1"/>
  </r>
  <r>
    <s v="G567"/>
    <n v="2370000000"/>
    <n v="63650700"/>
    <n v="2.615441073774474E-2"/>
    <s v="Great Plains Cliff, Scree &amp; Rock Vegetation"/>
    <x v="1"/>
    <x v="10"/>
    <x v="3"/>
    <n v="2.4199999999999999E-2"/>
    <s v="Neglible (&lt;5%)"/>
    <s v=""/>
    <x v="1"/>
  </r>
  <r>
    <s v="G569"/>
    <n v="5910000000"/>
    <n v="5550000000"/>
    <n v="0.48429319371727747"/>
    <s v="North American Warm Semi-Desert Cliff, Scree &amp; Pavement Sparse Vegetation"/>
    <x v="1"/>
    <x v="6"/>
    <x v="4"/>
    <n v="0.36799999999999999"/>
    <s v="Moderately High (30-50%)"/>
    <s v=""/>
    <x v="1"/>
  </r>
  <r>
    <s v="G570"/>
    <n v="35000000000"/>
    <n v="11000000000"/>
    <n v="0.2391304347826087"/>
    <s v="Intermountain Basins Cliff, Scree &amp; Badland Sparse Vegetation"/>
    <x v="1"/>
    <x v="7"/>
    <x v="1"/>
    <n v="0.25480000000000003"/>
    <s v="Moderate (10-30%)"/>
    <s v=""/>
    <x v="1"/>
  </r>
  <r>
    <s v="G571"/>
    <n v="3180000000"/>
    <n v="10800000000"/>
    <n v="0.77253218884120167"/>
    <s v="Rocky Mountain &amp; Sierran Alpine Bedrock &amp; Scree"/>
    <x v="1"/>
    <x v="5"/>
    <x v="0"/>
    <n v="0.77300000000000002"/>
    <s v="High to Very High (&gt;= 50%)"/>
    <s v=""/>
    <x v="1"/>
  </r>
  <r>
    <s v="G319"/>
    <n v="221000000"/>
    <n v="1650000000"/>
    <n v="0.88188134687332975"/>
    <s v="North Pacific Alpine-Subalpine Bedrock &amp; Scree"/>
    <x v="1"/>
    <x v="5"/>
    <x v="0"/>
    <n v="0.88400000000000001"/>
    <s v="High to Very High (&gt;= 50%)"/>
    <s v=""/>
    <x v="1"/>
  </r>
  <r>
    <s v="G784"/>
    <n v="12300000000"/>
    <n v="829000000"/>
    <n v="6.3142661284180057E-2"/>
    <s v="Southeastern Great Plains Floodplain Forest"/>
    <x v="2"/>
    <x v="2"/>
    <x v="2"/>
    <n v="6.5500000000000003E-2"/>
    <s v="Minimal (5-10%)"/>
    <s v=""/>
    <x v="0"/>
  </r>
  <r>
    <s v="G788"/>
    <n v="1042200"/>
    <n v="49500"/>
    <n v="4.5342126957955482E-2"/>
    <s v="Laurentian-Acadian Acidic Scrub &amp; Grassland"/>
    <x v="1"/>
    <x v="3"/>
    <x v="3"/>
    <n v="4.8099999999999997E-2"/>
    <s v="Neglible (&lt;5%)"/>
    <s v=""/>
    <x v="1"/>
  </r>
  <r>
    <s v="G789"/>
    <n v="204000000"/>
    <n v="39413700"/>
    <n v="0.16192063141885604"/>
    <s v="Central Appalachian Acidic Scrub &amp; Grassland"/>
    <x v="2"/>
    <x v="3"/>
    <x v="1"/>
    <n v="0.1661"/>
    <s v="Moderate (10-30%)"/>
    <s v=""/>
    <x v="0"/>
  </r>
  <r>
    <s v="G791"/>
    <n v="416000000"/>
    <n v="33949800"/>
    <n v="7.545241713631165E-2"/>
    <s v="Ozark-Ouachita Mesic Forest"/>
    <x v="0"/>
    <x v="0"/>
    <x v="2"/>
    <n v="7.8200000000000006E-2"/>
    <s v="Minimal (5-10%)"/>
    <s v=""/>
    <x v="0"/>
  </r>
  <r>
    <s v="G793"/>
    <n v="713700"/>
    <n v="865800"/>
    <n v="0.54814814814814816"/>
    <s v="Great Lakes Coastal Rocky Shore"/>
    <x v="1"/>
    <x v="3"/>
    <x v="0"/>
    <n v="0.51080000000000003"/>
    <s v="High to Very High (&gt;= 50%)"/>
    <s v=""/>
    <x v="1"/>
  </r>
  <r>
    <s v="G796"/>
    <n v="2980000000"/>
    <n v="320000000"/>
    <n v="9.696969696969697E-2"/>
    <s v="Northern Rocky Mountain Lowland-Foothill Riparian Forest"/>
    <x v="2"/>
    <x v="2"/>
    <x v="2"/>
    <n v="0.10050000000000001"/>
    <s v="Moderate (10-30%)"/>
    <s v="X"/>
    <x v="0"/>
  </r>
  <r>
    <s v="G797"/>
    <n v="3740000000"/>
    <n v="662000000"/>
    <n v="0.15038618809631984"/>
    <s v="Western Interior Riparian Forest &amp; Woodland"/>
    <x v="2"/>
    <x v="2"/>
    <x v="1"/>
    <n v="0.15570000000000001"/>
    <s v="Moderate (10-30%)"/>
    <s v=""/>
    <x v="0"/>
  </r>
  <r>
    <s v="G799"/>
    <n v="861000000"/>
    <n v="52385400"/>
    <n v="5.7353007832181245E-2"/>
    <s v="Texas Live Oak - Wax Mallow Motte &amp; Coastal Forest"/>
    <x v="0"/>
    <x v="0"/>
    <x v="2"/>
    <n v="5.7000000000000002E-2"/>
    <s v="Minimal (5-10%)"/>
    <s v=""/>
    <x v="0"/>
  </r>
  <r>
    <s v="G800"/>
    <n v="923000000"/>
    <n v="17096400"/>
    <n v="1.818579456319586E-2"/>
    <s v="Southern Vancouverian Dry Douglas-fir - Madrone Woodland"/>
    <x v="2"/>
    <x v="0"/>
    <x v="3"/>
    <n v="0.02"/>
    <s v="Neglible (&lt;5%)"/>
    <s v=""/>
    <x v="0"/>
  </r>
  <r>
    <s v="G127"/>
    <n v="6915600"/>
    <n v="2331000"/>
    <n v="0.25209266108623712"/>
    <s v="Caribbean Coastal Beach &amp; Dune"/>
    <x v="2"/>
    <x v="11"/>
    <x v="1"/>
    <n v="0.12710000000000002"/>
    <s v="Moderate (10-30%)"/>
    <s v=""/>
    <x v="0"/>
  </r>
  <r>
    <s v="G178"/>
    <n v="91026000"/>
    <n v="25798500"/>
    <n v="0.22083124687030545"/>
    <s v="Central Interior Acidic Open Glade &amp; Barrens"/>
    <x v="2"/>
    <x v="3"/>
    <x v="1"/>
    <n v="0.2228"/>
    <s v="Moderate (10-30%)"/>
    <s v=""/>
    <x v="0"/>
  </r>
  <r>
    <s v="G497"/>
    <n v="30600000000"/>
    <n v="2630000000"/>
    <n v="7.9145350586819138E-2"/>
    <s v="Californian Ruderal Grassland, Meadow &amp; Scrub"/>
    <x v="4"/>
    <x v="12"/>
    <x v="2"/>
    <e v="#N/A"/>
    <m/>
    <m/>
    <x v="1"/>
  </r>
  <r>
    <s v="G678"/>
    <n v="1010000000"/>
    <n v="98120700"/>
    <n v="8.8546942584864632E-2"/>
    <s v="Californian Ruderal Forest"/>
    <x v="4"/>
    <x v="12"/>
    <x v="2"/>
    <e v="#N/A"/>
    <m/>
    <m/>
    <x v="1"/>
  </r>
  <r>
    <s v="G600"/>
    <n v="64300000000"/>
    <n v="5810000000"/>
    <n v="8.2869776066181719E-2"/>
    <s v="Great Basin-Intermountain Ruderal Dry Shrubland &amp; Grassland"/>
    <x v="4"/>
    <x v="12"/>
    <x v="2"/>
    <e v="#N/A"/>
    <m/>
    <m/>
    <x v="1"/>
  </r>
  <r>
    <s v="G677"/>
    <n v="30600000000"/>
    <n v="2130000000"/>
    <n v="6.5077910174152154E-2"/>
    <s v="North American Warm Desert Ruderal Grassland"/>
    <x v="4"/>
    <x v="12"/>
    <x v="2"/>
    <e v="#N/A"/>
    <m/>
    <m/>
    <x v="1"/>
  </r>
  <r>
    <s v="G647"/>
    <n v="7936200"/>
    <n v="860400"/>
    <n v="9.7810517700020458E-2"/>
    <s v="North Pacific Maritime Coastal Ruderal Dune"/>
    <x v="4"/>
    <x v="12"/>
    <x v="2"/>
    <e v="#N/A"/>
    <m/>
    <m/>
    <x v="1"/>
  </r>
  <r>
    <s v="G552"/>
    <n v="1510000000"/>
    <n v="284000000"/>
    <n v="0.15830546265328874"/>
    <s v="Eastern North American Ruderal Flooded &amp; Swamp Forest"/>
    <x v="4"/>
    <x v="12"/>
    <x v="1"/>
    <e v="#N/A"/>
    <m/>
    <m/>
    <x v="1"/>
  </r>
  <r>
    <s v="G030"/>
    <n v="45400000000"/>
    <n v="2170000000"/>
    <n v="4.5616985495059909E-2"/>
    <s v="Eastern North American Native Ruderal Forest"/>
    <x v="4"/>
    <x v="12"/>
    <x v="3"/>
    <e v="#N/A"/>
    <m/>
    <m/>
    <x v="1"/>
  </r>
  <r>
    <s v="G679"/>
    <n v="46700000000"/>
    <n v="931000000"/>
    <n v="1.9546093930423464E-2"/>
    <s v="Northern &amp; Central Great Plains Ruderal Grassland &amp; Shrubland"/>
    <x v="4"/>
    <x v="12"/>
    <x v="3"/>
    <e v="#N/A"/>
    <m/>
    <m/>
    <x v="1"/>
  </r>
  <r>
    <s v="G059"/>
    <n v="53800000000"/>
    <n v="3570000000"/>
    <n v="6.2227645110685029E-2"/>
    <s v="Eastern North American Ruderal Meadow &amp; Shrubland"/>
    <x v="4"/>
    <x v="12"/>
    <x v="2"/>
    <e v="#N/A"/>
    <m/>
    <m/>
    <x v="1"/>
  </r>
  <r>
    <s v="G556"/>
    <n v="2850000000"/>
    <n v="800000000"/>
    <n v="0.21917808219178081"/>
    <s v="Eastern Ruderal Wet Meadow &amp; Marsh"/>
    <x v="4"/>
    <x v="12"/>
    <x v="1"/>
    <e v="#N/A"/>
    <m/>
    <m/>
    <x v="1"/>
  </r>
  <r>
    <s v="G029"/>
    <n v="1110000000"/>
    <n v="37301400"/>
    <n v="3.2512293630949984E-2"/>
    <s v="Southeastern Exotic Ruderal Forest"/>
    <x v="4"/>
    <x v="12"/>
    <x v="3"/>
    <e v="#N/A"/>
    <m/>
    <m/>
    <x v="1"/>
  </r>
  <r>
    <s v="G553"/>
    <n v="2600000000"/>
    <n v="490000000"/>
    <n v="0.15857605177993528"/>
    <s v="Southeastern Native Ruderal Flooded &amp; Swamp Forest"/>
    <x v="4"/>
    <x v="12"/>
    <x v="1"/>
    <e v="#N/A"/>
    <m/>
    <m/>
    <x v="1"/>
  </r>
  <r>
    <s v="G031"/>
    <n v="80300000000"/>
    <n v="3340000000"/>
    <n v="3.9933046389287422E-2"/>
    <s v="Southeastern Native Ruderal Forest"/>
    <x v="4"/>
    <x v="12"/>
    <x v="3"/>
    <e v="#N/A"/>
    <m/>
    <m/>
    <x v="1"/>
  </r>
  <r>
    <s v="G583"/>
    <n v="46200000000"/>
    <n v="1060000000"/>
    <n v="2.2429115531104528E-2"/>
    <s v="Southeastern Ruderal Grassland &amp; Shrubland"/>
    <x v="4"/>
    <x v="12"/>
    <x v="3"/>
    <e v="#N/A"/>
    <m/>
    <m/>
    <x v="1"/>
  </r>
  <r>
    <s v="G557"/>
    <n v="1070000000"/>
    <n v="389000000"/>
    <n v="0.26662097326936257"/>
    <s v="Southeastern Ruderal Marsh, Wet Meadow &amp; Shrubland"/>
    <x v="4"/>
    <x v="12"/>
    <x v="1"/>
    <e v="#N/A"/>
    <m/>
    <m/>
    <x v="1"/>
  </r>
  <r>
    <s v="G680"/>
    <n v="73600000000"/>
    <n v="228000000"/>
    <n v="3.0882591970526089E-3"/>
    <s v="Great Plains Comanchian Ruderal Grassland &amp; Shrubland"/>
    <x v="4"/>
    <x v="12"/>
    <x v="3"/>
    <e v="#N/A"/>
    <m/>
    <m/>
    <x v="1"/>
  </r>
  <r>
    <s v="G648"/>
    <n v="1290000000"/>
    <n v="239000000"/>
    <n v="0.15631131458469588"/>
    <s v="Southern Vancouverian Lowland Ruderal Grassland &amp; Shrubland"/>
    <x v="4"/>
    <x v="12"/>
    <x v="1"/>
    <e v="#N/A"/>
    <m/>
    <m/>
    <x v="1"/>
  </r>
  <r>
    <s v="G510"/>
    <n v="3080000000"/>
    <n v="383000000"/>
    <n v="0.11059774761767253"/>
    <s v="Interior West Ruderal Riparian Forest &amp; Scrub"/>
    <x v="4"/>
    <x v="12"/>
    <x v="1"/>
    <e v="#N/A"/>
    <m/>
    <m/>
    <x v="1"/>
  </r>
  <r>
    <s v="G624"/>
    <n v="18000000000"/>
    <n v="741000000"/>
    <n v="3.9538978709780695E-2"/>
    <s v="Western North American Interior Ruderal Grassland &amp; Shrubland"/>
    <x v="4"/>
    <x v="12"/>
    <x v="3"/>
    <e v="#N/A"/>
    <m/>
    <m/>
    <x v="1"/>
  </r>
  <r>
    <s v="G524"/>
    <n v="3370000000"/>
    <n v="823000000"/>
    <n v="0.19627951347483902"/>
    <s v="Western North American Ruderal Marsh, Wet Meadow &amp; Shrubland"/>
    <x v="4"/>
    <x v="12"/>
    <x v="1"/>
    <e v="#N/A"/>
    <m/>
    <m/>
    <x v="1"/>
  </r>
  <r>
    <s v="G762"/>
    <n v="1310000000"/>
    <n v="158000000"/>
    <n v="0.10762942779291552"/>
    <s v="Southeastern Exotic Ruderal Flooded &amp; Swamp Forest"/>
    <x v="4"/>
    <x v="12"/>
    <x v="1"/>
    <e v="#N/A"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B56448-9149-44C1-9751-9DFB6F740F97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14" firstHeaderRow="1" firstDataRow="2" firstDataCol="1" rowPageCount="1" colPageCount="1"/>
  <pivotFields count="12">
    <pivotField showAll="0"/>
    <pivotField showAll="0"/>
    <pivotField showAll="0"/>
    <pivotField showAll="0"/>
    <pivotField dataField="1" showAll="0"/>
    <pivotField showAll="0">
      <items count="6">
        <item x="0"/>
        <item x="4"/>
        <item x="3"/>
        <item x="1"/>
        <item x="2"/>
        <item t="default"/>
      </items>
    </pivotField>
    <pivotField axis="axisRow" showAll="0">
      <items count="14">
        <item x="12"/>
        <item x="7"/>
        <item x="2"/>
        <item x="9"/>
        <item x="8"/>
        <item x="4"/>
        <item x="5"/>
        <item x="10"/>
        <item x="0"/>
        <item x="3"/>
        <item x="1"/>
        <item x="11"/>
        <item x="6"/>
        <item t="default"/>
      </items>
    </pivotField>
    <pivotField axis="axisCol" showAll="0">
      <items count="6">
        <item x="0"/>
        <item n="Minimal (5-9%)" x="2"/>
        <item n="Moderate (10-29%) (aka Under protected)" x="1"/>
        <item n="Moderately High (30-49%) (aka moderatley protected) " x="4"/>
        <item x="3"/>
        <item t="default"/>
      </items>
    </pivotField>
    <pivotField showAll="0"/>
    <pivotField showAll="0"/>
    <pivotField showAll="0"/>
    <pivotField axis="axisPage" showAll="0">
      <items count="3">
        <item x="1"/>
        <item x="0"/>
        <item t="default"/>
      </items>
    </pivotField>
  </pivotFields>
  <rowFields count="1">
    <field x="6"/>
  </rowFields>
  <rowItems count="10">
    <i>
      <x v="1"/>
    </i>
    <i>
      <x v="2"/>
    </i>
    <i>
      <x v="5"/>
    </i>
    <i>
      <x v="6"/>
    </i>
    <i>
      <x v="8"/>
    </i>
    <i>
      <x v="9"/>
    </i>
    <i>
      <x v="10"/>
    </i>
    <i>
      <x v="11"/>
    </i>
    <i>
      <x v="12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11" item="1" hier="-1"/>
  </pageFields>
  <dataFields count="1">
    <dataField name="Count of grp_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627AC-86A6-7D4B-8CF2-B330E5024C45}">
  <dimension ref="A4:O57"/>
  <sheetViews>
    <sheetView zoomScale="89" workbookViewId="0">
      <selection activeCell="C32" sqref="C32"/>
    </sheetView>
  </sheetViews>
  <sheetFormatPr baseColWidth="10" defaultColWidth="8.83203125" defaultRowHeight="15" x14ac:dyDescent="0.2"/>
  <cols>
    <col min="1" max="1" width="38.5" bestFit="1" customWidth="1"/>
    <col min="2" max="2" width="22.33203125" customWidth="1"/>
    <col min="3" max="3" width="25.33203125" customWidth="1"/>
    <col min="4" max="4" width="24" customWidth="1"/>
    <col min="5" max="5" width="26.5" customWidth="1"/>
    <col min="6" max="6" width="19.33203125" customWidth="1"/>
    <col min="7" max="7" width="15.5" customWidth="1"/>
    <col min="11" max="11" width="16.6640625" customWidth="1"/>
  </cols>
  <sheetData>
    <row r="4" spans="1:7" x14ac:dyDescent="0.2">
      <c r="A4" t="s">
        <v>578</v>
      </c>
      <c r="B4" s="8" t="s">
        <v>585</v>
      </c>
      <c r="C4" s="8" t="s">
        <v>611</v>
      </c>
      <c r="D4" s="8" t="s">
        <v>612</v>
      </c>
      <c r="E4" s="8" t="s">
        <v>613</v>
      </c>
      <c r="F4" s="8" t="s">
        <v>586</v>
      </c>
      <c r="G4" s="8" t="s">
        <v>587</v>
      </c>
    </row>
    <row r="5" spans="1:7" x14ac:dyDescent="0.2">
      <c r="A5" t="s">
        <v>580</v>
      </c>
      <c r="B5" s="3"/>
      <c r="C5" s="3"/>
      <c r="D5" s="3"/>
      <c r="E5" s="3"/>
      <c r="F5" s="3">
        <v>1</v>
      </c>
      <c r="G5">
        <f t="shared" ref="G5:G13" si="0">SUM(B5:F5)</f>
        <v>1</v>
      </c>
    </row>
    <row r="6" spans="1:7" x14ac:dyDescent="0.2">
      <c r="A6" t="s">
        <v>581</v>
      </c>
      <c r="B6" s="3">
        <v>3</v>
      </c>
      <c r="C6" s="3">
        <v>4</v>
      </c>
      <c r="D6" s="3">
        <v>6</v>
      </c>
      <c r="E6" s="3">
        <v>1</v>
      </c>
      <c r="F6" s="3">
        <v>1</v>
      </c>
      <c r="G6">
        <f t="shared" si="0"/>
        <v>15</v>
      </c>
    </row>
    <row r="7" spans="1:7" x14ac:dyDescent="0.2">
      <c r="A7" t="s">
        <v>582</v>
      </c>
      <c r="B7" s="3">
        <v>2</v>
      </c>
      <c r="C7" s="3">
        <v>4</v>
      </c>
      <c r="D7" s="3">
        <v>6</v>
      </c>
      <c r="E7" s="3">
        <v>2</v>
      </c>
      <c r="F7" s="3"/>
      <c r="G7">
        <f t="shared" si="0"/>
        <v>14</v>
      </c>
    </row>
    <row r="8" spans="1:7" x14ac:dyDescent="0.2">
      <c r="A8" t="s">
        <v>606</v>
      </c>
      <c r="B8" s="3">
        <v>1</v>
      </c>
      <c r="C8" s="3">
        <v>1</v>
      </c>
      <c r="D8" s="3"/>
      <c r="E8" s="3">
        <v>1</v>
      </c>
      <c r="F8" s="3"/>
      <c r="G8">
        <f t="shared" si="0"/>
        <v>3</v>
      </c>
    </row>
    <row r="9" spans="1:7" x14ac:dyDescent="0.2">
      <c r="A9" t="s">
        <v>584</v>
      </c>
      <c r="B9" s="3">
        <v>2</v>
      </c>
      <c r="C9" s="3">
        <v>2</v>
      </c>
      <c r="D9" s="3"/>
      <c r="E9" s="3">
        <v>1</v>
      </c>
      <c r="F9" s="3"/>
      <c r="G9">
        <f t="shared" si="0"/>
        <v>5</v>
      </c>
    </row>
    <row r="10" spans="1:7" x14ac:dyDescent="0.2">
      <c r="A10" t="s">
        <v>609</v>
      </c>
      <c r="B10" s="3"/>
      <c r="C10" s="3"/>
      <c r="D10" s="3">
        <v>1</v>
      </c>
      <c r="E10" s="3"/>
      <c r="F10" s="3"/>
      <c r="G10">
        <f t="shared" si="0"/>
        <v>1</v>
      </c>
    </row>
    <row r="11" spans="1:7" x14ac:dyDescent="0.2">
      <c r="A11" t="s">
        <v>583</v>
      </c>
      <c r="B11" s="3"/>
      <c r="C11" s="3"/>
      <c r="D11" s="3">
        <v>1</v>
      </c>
      <c r="E11" s="3"/>
      <c r="F11" s="3"/>
      <c r="G11">
        <f t="shared" si="0"/>
        <v>1</v>
      </c>
    </row>
    <row r="12" spans="1:7" x14ac:dyDescent="0.2">
      <c r="A12" t="s">
        <v>608</v>
      </c>
      <c r="B12" s="3">
        <v>7</v>
      </c>
      <c r="C12" s="3">
        <v>5</v>
      </c>
      <c r="D12" s="3">
        <v>13</v>
      </c>
      <c r="E12" s="3">
        <v>3</v>
      </c>
      <c r="F12" s="3">
        <v>4</v>
      </c>
      <c r="G12">
        <f t="shared" si="0"/>
        <v>32</v>
      </c>
    </row>
    <row r="13" spans="1:7" x14ac:dyDescent="0.2">
      <c r="A13" t="s">
        <v>607</v>
      </c>
      <c r="B13" s="3">
        <v>11</v>
      </c>
      <c r="C13" s="3">
        <v>13</v>
      </c>
      <c r="D13" s="3">
        <v>11</v>
      </c>
      <c r="E13" s="3">
        <v>2</v>
      </c>
      <c r="F13" s="3">
        <v>2</v>
      </c>
      <c r="G13">
        <f t="shared" si="0"/>
        <v>39</v>
      </c>
    </row>
    <row r="14" spans="1:7" x14ac:dyDescent="0.2">
      <c r="B14">
        <f>SUM(B5:B13)</f>
        <v>26</v>
      </c>
      <c r="C14">
        <f>SUM(C5:C13)</f>
        <v>29</v>
      </c>
      <c r="D14">
        <f>SUM(D5:D13)</f>
        <v>38</v>
      </c>
      <c r="E14">
        <f>SUM(E5:E13)</f>
        <v>10</v>
      </c>
      <c r="F14">
        <f>SUM(F5:F13)</f>
        <v>8</v>
      </c>
      <c r="G14">
        <f>SUM(G5:G13)</f>
        <v>111</v>
      </c>
    </row>
    <row r="25" spans="5:8" x14ac:dyDescent="0.2">
      <c r="H25" s="9"/>
    </row>
    <row r="31" spans="5:8" x14ac:dyDescent="0.2">
      <c r="E31" s="9"/>
    </row>
    <row r="33" spans="15:15" x14ac:dyDescent="0.2">
      <c r="O33" s="12"/>
    </row>
    <row r="37" spans="15:15" x14ac:dyDescent="0.2">
      <c r="O37" s="2"/>
    </row>
    <row r="49" spans="15:15" x14ac:dyDescent="0.2">
      <c r="O49" s="2"/>
    </row>
    <row r="53" spans="15:15" x14ac:dyDescent="0.2">
      <c r="O53" s="2"/>
    </row>
    <row r="57" spans="15:15" x14ac:dyDescent="0.2">
      <c r="O5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9D2C1-9F5A-4A54-9EE3-FA9121A73E4F}">
  <dimension ref="A1:G16"/>
  <sheetViews>
    <sheetView workbookViewId="0">
      <selection activeCell="F29" sqref="F29"/>
    </sheetView>
  </sheetViews>
  <sheetFormatPr baseColWidth="10" defaultColWidth="8.83203125" defaultRowHeight="15" x14ac:dyDescent="0.2"/>
  <cols>
    <col min="1" max="1" width="36.83203125" bestFit="1" customWidth="1"/>
    <col min="2" max="2" width="23.5" bestFit="1" customWidth="1"/>
    <col min="3" max="3" width="15" bestFit="1" customWidth="1"/>
    <col min="4" max="4" width="17.5" bestFit="1" customWidth="1"/>
    <col min="5" max="5" width="23.33203125" bestFit="1" customWidth="1"/>
    <col min="6" max="6" width="13.5" bestFit="1" customWidth="1"/>
    <col min="7" max="7" width="10.6640625" bestFit="1" customWidth="1"/>
  </cols>
  <sheetData>
    <row r="1" spans="1:7" x14ac:dyDescent="0.2">
      <c r="A1" s="10" t="s">
        <v>596</v>
      </c>
      <c r="B1" t="s">
        <v>597</v>
      </c>
    </row>
    <row r="3" spans="1:7" x14ac:dyDescent="0.2">
      <c r="A3" s="10" t="s">
        <v>605</v>
      </c>
      <c r="B3" s="10" t="s">
        <v>599</v>
      </c>
    </row>
    <row r="4" spans="1:7" x14ac:dyDescent="0.2">
      <c r="A4" s="10" t="s">
        <v>578</v>
      </c>
      <c r="B4" t="s">
        <v>600</v>
      </c>
      <c r="C4" t="s">
        <v>610</v>
      </c>
      <c r="D4" t="s">
        <v>614</v>
      </c>
      <c r="E4" t="s">
        <v>615</v>
      </c>
      <c r="F4" t="s">
        <v>604</v>
      </c>
      <c r="G4" t="s">
        <v>595</v>
      </c>
    </row>
    <row r="5" spans="1:7" x14ac:dyDescent="0.2">
      <c r="A5" s="11" t="s">
        <v>507</v>
      </c>
      <c r="C5">
        <v>1</v>
      </c>
      <c r="E5">
        <v>1</v>
      </c>
      <c r="F5">
        <v>1</v>
      </c>
      <c r="G5">
        <v>3</v>
      </c>
    </row>
    <row r="6" spans="1:7" x14ac:dyDescent="0.2">
      <c r="A6" s="11" t="s">
        <v>273</v>
      </c>
      <c r="C6">
        <v>4</v>
      </c>
      <c r="D6">
        <v>6</v>
      </c>
      <c r="E6">
        <v>2</v>
      </c>
      <c r="F6">
        <v>2</v>
      </c>
      <c r="G6">
        <v>14</v>
      </c>
    </row>
    <row r="7" spans="1:7" x14ac:dyDescent="0.2">
      <c r="A7" s="11" t="s">
        <v>399</v>
      </c>
      <c r="B7">
        <v>1</v>
      </c>
      <c r="C7">
        <v>4</v>
      </c>
      <c r="D7">
        <v>6</v>
      </c>
      <c r="E7">
        <v>1</v>
      </c>
      <c r="F7">
        <v>3</v>
      </c>
      <c r="G7">
        <v>15</v>
      </c>
    </row>
    <row r="8" spans="1:7" x14ac:dyDescent="0.2">
      <c r="A8" s="11" t="s">
        <v>439</v>
      </c>
      <c r="B8">
        <v>1</v>
      </c>
      <c r="G8">
        <v>1</v>
      </c>
    </row>
    <row r="9" spans="1:7" x14ac:dyDescent="0.2">
      <c r="A9" s="11" t="s">
        <v>268</v>
      </c>
      <c r="B9">
        <v>2</v>
      </c>
      <c r="C9">
        <v>13</v>
      </c>
      <c r="D9">
        <v>11</v>
      </c>
      <c r="E9">
        <v>2</v>
      </c>
      <c r="F9">
        <v>11</v>
      </c>
      <c r="G9">
        <v>39</v>
      </c>
    </row>
    <row r="10" spans="1:7" x14ac:dyDescent="0.2">
      <c r="A10" s="11" t="s">
        <v>297</v>
      </c>
      <c r="B10">
        <v>4</v>
      </c>
      <c r="C10">
        <v>5</v>
      </c>
      <c r="D10">
        <v>13</v>
      </c>
      <c r="E10">
        <v>3</v>
      </c>
      <c r="F10">
        <v>7</v>
      </c>
      <c r="G10">
        <v>32</v>
      </c>
    </row>
    <row r="11" spans="1:7" x14ac:dyDescent="0.2">
      <c r="A11" s="11" t="s">
        <v>270</v>
      </c>
      <c r="D11">
        <v>1</v>
      </c>
      <c r="G11">
        <v>1</v>
      </c>
    </row>
    <row r="12" spans="1:7" x14ac:dyDescent="0.2">
      <c r="A12" s="11" t="s">
        <v>556</v>
      </c>
      <c r="D12">
        <v>1</v>
      </c>
      <c r="G12">
        <v>1</v>
      </c>
    </row>
    <row r="13" spans="1:7" x14ac:dyDescent="0.2">
      <c r="A13" s="11" t="s">
        <v>497</v>
      </c>
      <c r="C13">
        <v>2</v>
      </c>
      <c r="E13">
        <v>1</v>
      </c>
      <c r="F13">
        <v>2</v>
      </c>
      <c r="G13">
        <v>5</v>
      </c>
    </row>
    <row r="14" spans="1:7" x14ac:dyDescent="0.2">
      <c r="A14" s="11" t="s">
        <v>595</v>
      </c>
      <c r="B14">
        <v>8</v>
      </c>
      <c r="C14">
        <v>29</v>
      </c>
      <c r="D14">
        <v>38</v>
      </c>
      <c r="E14">
        <v>10</v>
      </c>
      <c r="F14">
        <v>26</v>
      </c>
      <c r="G14">
        <v>111</v>
      </c>
    </row>
    <row r="16" spans="1:7" x14ac:dyDescent="0.2">
      <c r="B16">
        <f>18/111</f>
        <v>0.16216216216216217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0341-B3FA-4F9A-8473-5776BF0ABD07}">
  <sheetPr filterMode="1"/>
  <dimension ref="A1:L281"/>
  <sheetViews>
    <sheetView tabSelected="1" workbookViewId="0">
      <selection activeCell="M16" sqref="M16"/>
    </sheetView>
  </sheetViews>
  <sheetFormatPr baseColWidth="10" defaultColWidth="8.83203125" defaultRowHeight="15" x14ac:dyDescent="0.2"/>
  <cols>
    <col min="1" max="1" width="11.6640625" customWidth="1"/>
    <col min="2" max="2" width="11.83203125" bestFit="1" customWidth="1"/>
    <col min="3" max="3" width="10.83203125" bestFit="1" customWidth="1"/>
    <col min="4" max="4" width="8.83203125" style="5" bestFit="1" customWidth="1"/>
    <col min="5" max="5" width="93.6640625" customWidth="1"/>
    <col min="6" max="6" width="9.33203125" bestFit="1" customWidth="1"/>
    <col min="7" max="7" width="34.33203125" customWidth="1"/>
    <col min="9" max="9" width="8.6640625" style="2"/>
  </cols>
  <sheetData>
    <row r="1" spans="1:12" x14ac:dyDescent="0.2">
      <c r="A1" s="1" t="s">
        <v>588</v>
      </c>
      <c r="B1" s="1">
        <v>0</v>
      </c>
      <c r="C1" s="1">
        <v>1</v>
      </c>
      <c r="D1" s="4" t="s">
        <v>594</v>
      </c>
      <c r="E1" t="s">
        <v>589</v>
      </c>
      <c r="F1" t="s">
        <v>0</v>
      </c>
      <c r="G1" s="1" t="s">
        <v>590</v>
      </c>
      <c r="H1" s="1" t="s">
        <v>579</v>
      </c>
      <c r="I1" s="2" t="s">
        <v>591</v>
      </c>
      <c r="J1" t="s">
        <v>593</v>
      </c>
      <c r="K1" t="s">
        <v>592</v>
      </c>
      <c r="L1" t="s">
        <v>596</v>
      </c>
    </row>
    <row r="2" spans="1:12" hidden="1" x14ac:dyDescent="0.2">
      <c r="A2" s="1" t="s">
        <v>260</v>
      </c>
      <c r="B2" s="1">
        <v>73600000000</v>
      </c>
      <c r="C2" s="1">
        <v>228000000</v>
      </c>
      <c r="D2" s="7">
        <f t="shared" ref="D2:D65" si="0">C2/SUM(B2:C2)</f>
        <v>3.0882591970526089E-3</v>
      </c>
      <c r="E2" t="s">
        <v>572</v>
      </c>
      <c r="F2" t="s">
        <v>559</v>
      </c>
      <c r="G2">
        <v>0</v>
      </c>
      <c r="H2" t="s">
        <v>604</v>
      </c>
      <c r="I2" s="2" t="e">
        <v>#N/A</v>
      </c>
      <c r="L2" t="s">
        <v>598</v>
      </c>
    </row>
    <row r="3" spans="1:12" hidden="1" x14ac:dyDescent="0.2">
      <c r="A3" s="1" t="s">
        <v>55</v>
      </c>
      <c r="B3" s="1">
        <v>79030800</v>
      </c>
      <c r="C3" s="1">
        <v>286200</v>
      </c>
      <c r="D3" s="7">
        <f t="shared" si="0"/>
        <v>3.6083059117213209E-3</v>
      </c>
      <c r="E3" t="s">
        <v>341</v>
      </c>
      <c r="F3" t="s">
        <v>272</v>
      </c>
      <c r="G3" t="s">
        <v>268</v>
      </c>
      <c r="H3" t="s">
        <v>604</v>
      </c>
      <c r="I3" s="2">
        <v>6.1999999999999998E-3</v>
      </c>
      <c r="J3" t="str">
        <f t="shared" ref="J3:J13" si="1">IF(I3&lt;0.05,"Neglible (&lt;5%)",IF(I3&lt;0.1,"Minimal (5-10%)",IF(I3&lt;0.3,"Moderate (10-30%)",IF(I3&lt;0.5,"Moderately High (30-50%)","High to Very High (&gt;= 50%)"))))</f>
        <v>Neglible (&lt;5%)</v>
      </c>
      <c r="K3" t="str">
        <f t="shared" ref="K3:K13" si="2">IF(H3=J3,"","X")</f>
        <v/>
      </c>
      <c r="L3" t="s">
        <v>598</v>
      </c>
    </row>
    <row r="4" spans="1:12" hidden="1" x14ac:dyDescent="0.2">
      <c r="A4" s="1" t="s">
        <v>25</v>
      </c>
      <c r="B4" s="1">
        <v>18500000000</v>
      </c>
      <c r="C4" s="1">
        <v>69697800</v>
      </c>
      <c r="D4" s="7">
        <f t="shared" si="0"/>
        <v>3.7533082525446375E-3</v>
      </c>
      <c r="E4" t="s">
        <v>296</v>
      </c>
      <c r="F4" t="s">
        <v>272</v>
      </c>
      <c r="G4" t="s">
        <v>297</v>
      </c>
      <c r="H4" t="s">
        <v>604</v>
      </c>
      <c r="I4" s="2">
        <v>2.8000000000000004E-3</v>
      </c>
      <c r="J4" t="str">
        <f t="shared" si="1"/>
        <v>Neglible (&lt;5%)</v>
      </c>
      <c r="K4" t="str">
        <f t="shared" si="2"/>
        <v/>
      </c>
      <c r="L4" t="s">
        <v>598</v>
      </c>
    </row>
    <row r="5" spans="1:12" x14ac:dyDescent="0.2">
      <c r="A5" s="1" t="s">
        <v>164</v>
      </c>
      <c r="B5" s="1">
        <v>756000000</v>
      </c>
      <c r="C5" s="1">
        <v>3695400</v>
      </c>
      <c r="D5" s="4">
        <f t="shared" si="0"/>
        <v>4.8643179884990751E-3</v>
      </c>
      <c r="E5" t="s">
        <v>475</v>
      </c>
      <c r="F5" t="s">
        <v>267</v>
      </c>
      <c r="G5" t="s">
        <v>399</v>
      </c>
      <c r="H5" t="s">
        <v>604</v>
      </c>
      <c r="I5" s="2">
        <v>5.3E-3</v>
      </c>
      <c r="J5" t="str">
        <f t="shared" si="1"/>
        <v>Neglible (&lt;5%)</v>
      </c>
      <c r="K5" t="str">
        <f t="shared" si="2"/>
        <v/>
      </c>
      <c r="L5" t="s">
        <v>597</v>
      </c>
    </row>
    <row r="6" spans="1:12" x14ac:dyDescent="0.2">
      <c r="A6" s="1" t="s">
        <v>139</v>
      </c>
      <c r="B6" s="1">
        <v>415000000</v>
      </c>
      <c r="C6" s="1">
        <v>2483100</v>
      </c>
      <c r="D6" s="4">
        <f t="shared" si="0"/>
        <v>5.9477856708451196E-3</v>
      </c>
      <c r="E6" t="s">
        <v>140</v>
      </c>
      <c r="F6" t="s">
        <v>267</v>
      </c>
      <c r="G6" t="s">
        <v>297</v>
      </c>
      <c r="H6" t="s">
        <v>604</v>
      </c>
      <c r="I6" s="2">
        <v>6.0999999999999995E-3</v>
      </c>
      <c r="J6" t="str">
        <f t="shared" si="1"/>
        <v>Neglible (&lt;5%)</v>
      </c>
      <c r="K6" t="str">
        <f t="shared" si="2"/>
        <v/>
      </c>
      <c r="L6" t="s">
        <v>597</v>
      </c>
    </row>
    <row r="7" spans="1:12" hidden="1" x14ac:dyDescent="0.2">
      <c r="A7" s="1" t="s">
        <v>26</v>
      </c>
      <c r="B7" s="1">
        <v>60900000000</v>
      </c>
      <c r="C7" s="1">
        <v>417000000</v>
      </c>
      <c r="D7" s="7">
        <f t="shared" si="0"/>
        <v>6.8007241058760217E-3</v>
      </c>
      <c r="E7" t="s">
        <v>298</v>
      </c>
      <c r="F7" t="s">
        <v>272</v>
      </c>
      <c r="G7" t="s">
        <v>297</v>
      </c>
      <c r="H7" t="s">
        <v>604</v>
      </c>
      <c r="I7" s="2">
        <v>6.8000000000000005E-3</v>
      </c>
      <c r="J7" t="str">
        <f t="shared" si="1"/>
        <v>Neglible (&lt;5%)</v>
      </c>
      <c r="K7" t="str">
        <f t="shared" si="2"/>
        <v/>
      </c>
      <c r="L7" t="s">
        <v>598</v>
      </c>
    </row>
    <row r="8" spans="1:12" x14ac:dyDescent="0.2">
      <c r="A8" s="1" t="s">
        <v>119</v>
      </c>
      <c r="B8" s="1">
        <v>97300000000</v>
      </c>
      <c r="C8" s="1">
        <v>804000000</v>
      </c>
      <c r="D8" s="4">
        <f t="shared" si="0"/>
        <v>8.1953844899290557E-3</v>
      </c>
      <c r="E8" t="s">
        <v>416</v>
      </c>
      <c r="F8" t="s">
        <v>283</v>
      </c>
      <c r="G8" t="s">
        <v>297</v>
      </c>
      <c r="H8" t="s">
        <v>604</v>
      </c>
      <c r="I8" s="2">
        <v>9.1000000000000004E-3</v>
      </c>
      <c r="J8" t="str">
        <f t="shared" si="1"/>
        <v>Neglible (&lt;5%)</v>
      </c>
      <c r="K8" t="str">
        <f t="shared" si="2"/>
        <v/>
      </c>
      <c r="L8" t="s">
        <v>597</v>
      </c>
    </row>
    <row r="9" spans="1:12" x14ac:dyDescent="0.2">
      <c r="A9" s="1" t="s">
        <v>199</v>
      </c>
      <c r="B9" s="1">
        <v>5160000000</v>
      </c>
      <c r="C9" s="1">
        <v>48229200</v>
      </c>
      <c r="D9" s="4">
        <f t="shared" si="0"/>
        <v>9.2601915445656661E-3</v>
      </c>
      <c r="E9" t="s">
        <v>512</v>
      </c>
      <c r="F9" t="s">
        <v>267</v>
      </c>
      <c r="G9" t="s">
        <v>497</v>
      </c>
      <c r="H9" t="s">
        <v>604</v>
      </c>
      <c r="I9" s="2">
        <v>9.3999999999999986E-3</v>
      </c>
      <c r="J9" t="str">
        <f t="shared" si="1"/>
        <v>Neglible (&lt;5%)</v>
      </c>
      <c r="K9" t="str">
        <f t="shared" si="2"/>
        <v/>
      </c>
      <c r="L9" t="s">
        <v>597</v>
      </c>
    </row>
    <row r="10" spans="1:12" hidden="1" x14ac:dyDescent="0.2">
      <c r="A10" s="1" t="s">
        <v>200</v>
      </c>
      <c r="B10" s="1">
        <v>38800000000</v>
      </c>
      <c r="C10" s="1">
        <v>365000000</v>
      </c>
      <c r="D10" s="7">
        <f t="shared" si="0"/>
        <v>9.3195455125750035E-3</v>
      </c>
      <c r="E10" t="s">
        <v>513</v>
      </c>
      <c r="F10" t="s">
        <v>272</v>
      </c>
      <c r="G10" t="s">
        <v>497</v>
      </c>
      <c r="H10" t="s">
        <v>604</v>
      </c>
      <c r="I10" s="2">
        <v>9.1999999999999998E-3</v>
      </c>
      <c r="J10" t="str">
        <f t="shared" si="1"/>
        <v>Neglible (&lt;5%)</v>
      </c>
      <c r="K10" t="str">
        <f t="shared" si="2"/>
        <v/>
      </c>
      <c r="L10" t="s">
        <v>598</v>
      </c>
    </row>
    <row r="11" spans="1:12" x14ac:dyDescent="0.2">
      <c r="A11" s="1" t="s">
        <v>126</v>
      </c>
      <c r="B11" s="1">
        <v>2980000000</v>
      </c>
      <c r="C11" s="1">
        <v>32126400</v>
      </c>
      <c r="D11" s="4">
        <f t="shared" si="0"/>
        <v>1.0665687867547657E-2</v>
      </c>
      <c r="E11" t="s">
        <v>423</v>
      </c>
      <c r="F11" t="s">
        <v>267</v>
      </c>
      <c r="G11" t="s">
        <v>297</v>
      </c>
      <c r="H11" t="s">
        <v>604</v>
      </c>
      <c r="I11" s="2">
        <v>1.11E-2</v>
      </c>
      <c r="J11" t="str">
        <f t="shared" si="1"/>
        <v>Neglible (&lt;5%)</v>
      </c>
      <c r="K11" t="str">
        <f t="shared" si="2"/>
        <v/>
      </c>
      <c r="L11" t="s">
        <v>597</v>
      </c>
    </row>
    <row r="12" spans="1:12" x14ac:dyDescent="0.2">
      <c r="A12" s="1" t="s">
        <v>165</v>
      </c>
      <c r="B12" s="1">
        <v>2343600</v>
      </c>
      <c r="C12" s="1">
        <v>26100</v>
      </c>
      <c r="D12" s="4">
        <f t="shared" si="0"/>
        <v>1.1014052411697683E-2</v>
      </c>
      <c r="E12" t="s">
        <v>476</v>
      </c>
      <c r="F12" t="s">
        <v>283</v>
      </c>
      <c r="G12" t="s">
        <v>399</v>
      </c>
      <c r="H12" t="s">
        <v>604</v>
      </c>
      <c r="I12" s="2">
        <v>1.18E-2</v>
      </c>
      <c r="J12" t="str">
        <f t="shared" si="1"/>
        <v>Neglible (&lt;5%)</v>
      </c>
      <c r="K12" t="str">
        <f t="shared" si="2"/>
        <v/>
      </c>
      <c r="L12" t="s">
        <v>597</v>
      </c>
    </row>
    <row r="13" spans="1:12" hidden="1" x14ac:dyDescent="0.2">
      <c r="A13" s="1" t="s">
        <v>122</v>
      </c>
      <c r="B13" s="1">
        <v>158000000000</v>
      </c>
      <c r="C13" s="1">
        <v>1910000000</v>
      </c>
      <c r="D13" s="7">
        <f t="shared" si="0"/>
        <v>1.1944218622975424E-2</v>
      </c>
      <c r="E13" t="s">
        <v>123</v>
      </c>
      <c r="F13" t="s">
        <v>272</v>
      </c>
      <c r="G13" t="s">
        <v>297</v>
      </c>
      <c r="H13" t="s">
        <v>604</v>
      </c>
      <c r="I13" s="2">
        <v>1.1000000000000001E-2</v>
      </c>
      <c r="J13" t="str">
        <f t="shared" si="1"/>
        <v>Neglible (&lt;5%)</v>
      </c>
      <c r="K13" t="str">
        <f t="shared" si="2"/>
        <v/>
      </c>
      <c r="L13" t="s">
        <v>598</v>
      </c>
    </row>
    <row r="14" spans="1:12" hidden="1" x14ac:dyDescent="0.2">
      <c r="A14" s="1" t="s">
        <v>332</v>
      </c>
      <c r="B14" s="1">
        <v>35100000000</v>
      </c>
      <c r="C14" s="1">
        <v>435000000</v>
      </c>
      <c r="D14" s="7">
        <f t="shared" si="0"/>
        <v>1.2241452089489235E-2</v>
      </c>
      <c r="E14" t="s">
        <v>333</v>
      </c>
      <c r="F14" t="s">
        <v>272</v>
      </c>
      <c r="G14" t="s">
        <v>268</v>
      </c>
      <c r="H14" t="s">
        <v>604</v>
      </c>
      <c r="L14" t="s">
        <v>598</v>
      </c>
    </row>
    <row r="15" spans="1:12" x14ac:dyDescent="0.2">
      <c r="A15" s="1" t="s">
        <v>127</v>
      </c>
      <c r="B15" s="1">
        <v>42000000000</v>
      </c>
      <c r="C15" s="1">
        <v>599000000</v>
      </c>
      <c r="D15" s="4">
        <f t="shared" si="0"/>
        <v>1.4061362942792085E-2</v>
      </c>
      <c r="E15" t="s">
        <v>424</v>
      </c>
      <c r="F15" t="s">
        <v>283</v>
      </c>
      <c r="G15" t="s">
        <v>297</v>
      </c>
      <c r="H15" t="s">
        <v>604</v>
      </c>
      <c r="I15" s="2">
        <v>1.5100000000000001E-2</v>
      </c>
      <c r="J15" t="str">
        <f>IF(I15&lt;0.05,"Neglible (&lt;5%)",IF(I15&lt;0.1,"Minimal (5-10%)",IF(I15&lt;0.3,"Moderate (10-30%)",IF(I15&lt;0.5,"Moderately High (30-50%)","High to Very High (&gt;= 50%)"))))</f>
        <v>Neglible (&lt;5%)</v>
      </c>
      <c r="K15" t="str">
        <f>IF(H15=J15,"","X")</f>
        <v/>
      </c>
      <c r="L15" t="s">
        <v>597</v>
      </c>
    </row>
    <row r="16" spans="1:12" x14ac:dyDescent="0.2">
      <c r="A16" s="1" t="s">
        <v>45</v>
      </c>
      <c r="B16" s="1">
        <v>41100000000</v>
      </c>
      <c r="C16" s="1">
        <v>671000000</v>
      </c>
      <c r="D16" s="4">
        <f t="shared" si="0"/>
        <v>1.6063776304134449E-2</v>
      </c>
      <c r="E16" t="s">
        <v>329</v>
      </c>
      <c r="F16" t="s">
        <v>267</v>
      </c>
      <c r="G16" t="s">
        <v>268</v>
      </c>
      <c r="H16" t="s">
        <v>604</v>
      </c>
      <c r="I16" s="2">
        <v>1.7100000000000001E-2</v>
      </c>
      <c r="J16" t="str">
        <f>IF(I16&lt;0.05,"Neglible (&lt;5%)",IF(I16&lt;0.1,"Minimal (5-10%)",IF(I16&lt;0.3,"Moderate (10-30%)",IF(I16&lt;0.5,"Moderately High (30-50%)","High to Very High (&gt;= 50%)"))))</f>
        <v>Neglible (&lt;5%)</v>
      </c>
      <c r="K16" t="str">
        <f>IF(H16=J16,"","X")</f>
        <v/>
      </c>
      <c r="L16" t="s">
        <v>597</v>
      </c>
    </row>
    <row r="17" spans="1:12" x14ac:dyDescent="0.2">
      <c r="A17" s="1" t="s">
        <v>157</v>
      </c>
      <c r="B17" s="1">
        <v>52060500</v>
      </c>
      <c r="C17" s="1">
        <v>872100</v>
      </c>
      <c r="D17" s="4">
        <f t="shared" si="0"/>
        <v>1.647566905838746E-2</v>
      </c>
      <c r="E17" t="s">
        <v>466</v>
      </c>
      <c r="F17" t="s">
        <v>283</v>
      </c>
      <c r="G17" t="s">
        <v>399</v>
      </c>
      <c r="H17" t="s">
        <v>604</v>
      </c>
      <c r="I17" s="2">
        <v>1.8000000000000002E-2</v>
      </c>
      <c r="J17" t="str">
        <f>IF(I17&lt;0.05,"Neglible (&lt;5%)",IF(I17&lt;0.1,"Minimal (5-10%)",IF(I17&lt;0.3,"Moderate (10-30%)",IF(I17&lt;0.5,"Moderately High (30-50%)","High to Very High (&gt;= 50%)"))))</f>
        <v>Neglible (&lt;5%)</v>
      </c>
      <c r="K17" t="str">
        <f>IF(H17=J17,"","X")</f>
        <v/>
      </c>
      <c r="L17" t="s">
        <v>597</v>
      </c>
    </row>
    <row r="18" spans="1:12" hidden="1" x14ac:dyDescent="0.2">
      <c r="A18" s="1" t="s">
        <v>18</v>
      </c>
      <c r="B18" s="1">
        <v>21500000000</v>
      </c>
      <c r="C18" s="1">
        <v>362000000</v>
      </c>
      <c r="D18" s="7">
        <f t="shared" si="0"/>
        <v>1.655841185618882E-2</v>
      </c>
      <c r="E18" t="s">
        <v>289</v>
      </c>
      <c r="F18" t="s">
        <v>272</v>
      </c>
      <c r="G18" t="s">
        <v>268</v>
      </c>
      <c r="H18" t="s">
        <v>604</v>
      </c>
      <c r="I18" s="2">
        <v>1.77E-2</v>
      </c>
      <c r="J18" t="str">
        <f>IF(I18&lt;0.05,"Neglible (&lt;5%)",IF(I18&lt;0.1,"Minimal (5-10%)",IF(I18&lt;0.3,"Moderate (10-30%)",IF(I18&lt;0.5,"Moderately High (30-50%)","High to Very High (&gt;= 50%)"))))</f>
        <v>Neglible (&lt;5%)</v>
      </c>
      <c r="K18" t="str">
        <f>IF(H18=J18,"","X")</f>
        <v/>
      </c>
      <c r="L18" t="s">
        <v>598</v>
      </c>
    </row>
    <row r="19" spans="1:12" hidden="1" x14ac:dyDescent="0.2">
      <c r="A19" s="3" t="s">
        <v>419</v>
      </c>
      <c r="B19" s="3">
        <v>72600000000</v>
      </c>
      <c r="C19" s="3">
        <v>1240000000</v>
      </c>
      <c r="D19" s="6">
        <f t="shared" si="0"/>
        <v>1.6793066088840736E-2</v>
      </c>
      <c r="E19" s="3" t="s">
        <v>420</v>
      </c>
      <c r="F19" s="3" t="s">
        <v>283</v>
      </c>
      <c r="G19" s="3" t="s">
        <v>297</v>
      </c>
      <c r="H19" t="s">
        <v>604</v>
      </c>
      <c r="L19" t="s">
        <v>598</v>
      </c>
    </row>
    <row r="20" spans="1:12" x14ac:dyDescent="0.2">
      <c r="A20" s="1" t="s">
        <v>120</v>
      </c>
      <c r="B20" s="1">
        <v>18600000000</v>
      </c>
      <c r="C20" s="1">
        <v>325000000</v>
      </c>
      <c r="D20" s="4">
        <f t="shared" si="0"/>
        <v>1.7173051519154558E-2</v>
      </c>
      <c r="E20" t="s">
        <v>417</v>
      </c>
      <c r="F20" t="s">
        <v>283</v>
      </c>
      <c r="G20" t="s">
        <v>297</v>
      </c>
      <c r="H20" t="s">
        <v>604</v>
      </c>
      <c r="I20" s="2">
        <v>2.3599999999999999E-2</v>
      </c>
      <c r="J20" t="str">
        <f>IF(I20&lt;0.05,"Neglible (&lt;5%)",IF(I20&lt;0.1,"Minimal (5-10%)",IF(I20&lt;0.3,"Moderate (10-30%)",IF(I20&lt;0.5,"Moderately High (30-50%)","High to Very High (&gt;= 50%)"))))</f>
        <v>Neglible (&lt;5%)</v>
      </c>
      <c r="K20" t="str">
        <f>IF(H20=J20,"","X")</f>
        <v/>
      </c>
      <c r="L20" t="s">
        <v>597</v>
      </c>
    </row>
    <row r="21" spans="1:12" x14ac:dyDescent="0.2">
      <c r="A21" s="1" t="s">
        <v>240</v>
      </c>
      <c r="B21" s="1">
        <v>923000000</v>
      </c>
      <c r="C21" s="1">
        <v>17096400</v>
      </c>
      <c r="D21" s="4">
        <f t="shared" si="0"/>
        <v>1.818579456319586E-2</v>
      </c>
      <c r="E21" t="s">
        <v>554</v>
      </c>
      <c r="F21" t="s">
        <v>283</v>
      </c>
      <c r="G21" t="s">
        <v>268</v>
      </c>
      <c r="H21" t="s">
        <v>604</v>
      </c>
      <c r="I21" s="2">
        <v>0.02</v>
      </c>
      <c r="J21" t="str">
        <f>IF(I21&lt;0.05,"Neglible (&lt;5%)",IF(I21&lt;0.1,"Minimal (5-10%)",IF(I21&lt;0.3,"Moderate (10-30%)",IF(I21&lt;0.5,"Moderately High (30-50%)","High to Very High (&gt;= 50%)"))))</f>
        <v>Neglible (&lt;5%)</v>
      </c>
      <c r="K21" t="str">
        <f>IF(H21=J21,"","X")</f>
        <v/>
      </c>
      <c r="L21" t="s">
        <v>597</v>
      </c>
    </row>
    <row r="22" spans="1:12" hidden="1" x14ac:dyDescent="0.2">
      <c r="A22" s="1" t="s">
        <v>251</v>
      </c>
      <c r="B22" s="1">
        <v>46700000000</v>
      </c>
      <c r="C22" s="1">
        <v>931000000</v>
      </c>
      <c r="D22" s="7">
        <f t="shared" si="0"/>
        <v>1.9546093930423464E-2</v>
      </c>
      <c r="E22" t="s">
        <v>565</v>
      </c>
      <c r="F22" t="s">
        <v>559</v>
      </c>
      <c r="G22">
        <v>0</v>
      </c>
      <c r="H22" t="s">
        <v>604</v>
      </c>
      <c r="I22" s="2" t="e">
        <v>#N/A</v>
      </c>
      <c r="L22" t="s">
        <v>598</v>
      </c>
    </row>
    <row r="23" spans="1:12" hidden="1" x14ac:dyDescent="0.2">
      <c r="A23" s="1" t="s">
        <v>257</v>
      </c>
      <c r="B23" s="1">
        <v>46200000000</v>
      </c>
      <c r="C23" s="1">
        <v>1060000000</v>
      </c>
      <c r="D23" s="7">
        <f t="shared" si="0"/>
        <v>2.2429115531104528E-2</v>
      </c>
      <c r="E23" t="s">
        <v>258</v>
      </c>
      <c r="F23" t="s">
        <v>559</v>
      </c>
      <c r="G23">
        <v>0</v>
      </c>
      <c r="H23" t="s">
        <v>604</v>
      </c>
      <c r="I23" s="2" t="e">
        <v>#N/A</v>
      </c>
      <c r="L23" t="s">
        <v>598</v>
      </c>
    </row>
    <row r="24" spans="1:12" x14ac:dyDescent="0.2">
      <c r="A24" s="1" t="s">
        <v>124</v>
      </c>
      <c r="B24" s="1">
        <v>15000000000</v>
      </c>
      <c r="C24" s="1">
        <v>346000000</v>
      </c>
      <c r="D24" s="4">
        <f t="shared" si="0"/>
        <v>2.2546591945783918E-2</v>
      </c>
      <c r="E24" t="s">
        <v>421</v>
      </c>
      <c r="F24" t="s">
        <v>267</v>
      </c>
      <c r="G24" t="s">
        <v>297</v>
      </c>
      <c r="H24" t="s">
        <v>604</v>
      </c>
      <c r="I24" s="2">
        <v>2.35E-2</v>
      </c>
      <c r="J24" t="str">
        <f t="shared" ref="J24:J30" si="3">IF(I24&lt;0.05,"Neglible (&lt;5%)",IF(I24&lt;0.1,"Minimal (5-10%)",IF(I24&lt;0.3,"Moderate (10-30%)",IF(I24&lt;0.5,"Moderately High (30-50%)","High to Very High (&gt;= 50%)"))))</f>
        <v>Neglible (&lt;5%)</v>
      </c>
      <c r="K24" t="str">
        <f t="shared" ref="K24:K30" si="4">IF(H24=J24,"","X")</f>
        <v/>
      </c>
      <c r="L24" t="s">
        <v>597</v>
      </c>
    </row>
    <row r="25" spans="1:12" x14ac:dyDescent="0.2">
      <c r="A25" s="1" t="s">
        <v>121</v>
      </c>
      <c r="B25" s="1">
        <v>223000000000</v>
      </c>
      <c r="C25" s="1">
        <v>5840000000</v>
      </c>
      <c r="D25" s="4">
        <f t="shared" si="0"/>
        <v>2.5520013983569307E-2</v>
      </c>
      <c r="E25" t="s">
        <v>418</v>
      </c>
      <c r="F25" t="s">
        <v>283</v>
      </c>
      <c r="G25" t="s">
        <v>297</v>
      </c>
      <c r="H25" t="s">
        <v>604</v>
      </c>
      <c r="I25" s="2">
        <v>4.1299999999999996E-2</v>
      </c>
      <c r="J25" t="str">
        <f t="shared" si="3"/>
        <v>Neglible (&lt;5%)</v>
      </c>
      <c r="K25" t="str">
        <f t="shared" si="4"/>
        <v/>
      </c>
      <c r="L25" t="s">
        <v>597</v>
      </c>
    </row>
    <row r="26" spans="1:12" hidden="1" x14ac:dyDescent="0.2">
      <c r="A26" s="1" t="s">
        <v>227</v>
      </c>
      <c r="B26" s="1">
        <v>2370000000</v>
      </c>
      <c r="C26" s="1">
        <v>63650700</v>
      </c>
      <c r="D26" s="7">
        <f t="shared" si="0"/>
        <v>2.615441073774474E-2</v>
      </c>
      <c r="E26" t="s">
        <v>541</v>
      </c>
      <c r="F26" t="s">
        <v>272</v>
      </c>
      <c r="G26" t="s">
        <v>534</v>
      </c>
      <c r="H26" t="s">
        <v>604</v>
      </c>
      <c r="I26" s="2">
        <v>2.4199999999999999E-2</v>
      </c>
      <c r="J26" t="str">
        <f t="shared" si="3"/>
        <v>Neglible (&lt;5%)</v>
      </c>
      <c r="K26" t="str">
        <f t="shared" si="4"/>
        <v/>
      </c>
      <c r="L26" t="s">
        <v>598</v>
      </c>
    </row>
    <row r="27" spans="1:12" hidden="1" x14ac:dyDescent="0.2">
      <c r="A27" s="1" t="s">
        <v>69</v>
      </c>
      <c r="B27" s="1">
        <v>3720000000</v>
      </c>
      <c r="C27" s="1">
        <v>107000000</v>
      </c>
      <c r="D27" s="7">
        <f t="shared" si="0"/>
        <v>2.7959237000261303E-2</v>
      </c>
      <c r="E27" t="s">
        <v>357</v>
      </c>
      <c r="F27" t="s">
        <v>272</v>
      </c>
      <c r="G27" t="s">
        <v>268</v>
      </c>
      <c r="H27" t="s">
        <v>604</v>
      </c>
      <c r="I27" s="2">
        <v>2.7900000000000001E-2</v>
      </c>
      <c r="J27" t="str">
        <f t="shared" si="3"/>
        <v>Neglible (&lt;5%)</v>
      </c>
      <c r="K27" t="str">
        <f t="shared" si="4"/>
        <v/>
      </c>
      <c r="L27" t="s">
        <v>598</v>
      </c>
    </row>
    <row r="28" spans="1:12" hidden="1" x14ac:dyDescent="0.2">
      <c r="A28" s="1" t="s">
        <v>187</v>
      </c>
      <c r="B28" s="1">
        <v>11700000000</v>
      </c>
      <c r="C28" s="1">
        <v>341000000</v>
      </c>
      <c r="D28" s="7">
        <f t="shared" si="0"/>
        <v>2.8319906984469727E-2</v>
      </c>
      <c r="E28" t="s">
        <v>499</v>
      </c>
      <c r="F28" t="s">
        <v>272</v>
      </c>
      <c r="G28" t="s">
        <v>497</v>
      </c>
      <c r="H28" t="s">
        <v>604</v>
      </c>
      <c r="I28" s="2">
        <v>3.7100000000000001E-2</v>
      </c>
      <c r="J28" t="str">
        <f t="shared" si="3"/>
        <v>Neglible (&lt;5%)</v>
      </c>
      <c r="K28" t="str">
        <f t="shared" si="4"/>
        <v/>
      </c>
      <c r="L28" t="s">
        <v>598</v>
      </c>
    </row>
    <row r="29" spans="1:12" s="3" customFormat="1" x14ac:dyDescent="0.2">
      <c r="A29" s="1" t="s">
        <v>14</v>
      </c>
      <c r="B29" s="1">
        <v>6480000000</v>
      </c>
      <c r="C29" s="1">
        <v>194000000</v>
      </c>
      <c r="D29" s="4">
        <f t="shared" si="0"/>
        <v>2.9068025172310458E-2</v>
      </c>
      <c r="E29" t="s">
        <v>285</v>
      </c>
      <c r="F29" t="s">
        <v>283</v>
      </c>
      <c r="G29" t="s">
        <v>268</v>
      </c>
      <c r="H29" t="s">
        <v>604</v>
      </c>
      <c r="I29" s="2">
        <v>2.9300000000000003E-2</v>
      </c>
      <c r="J29" t="str">
        <f t="shared" si="3"/>
        <v>Neglible (&lt;5%)</v>
      </c>
      <c r="K29" t="str">
        <f t="shared" si="4"/>
        <v/>
      </c>
      <c r="L29" t="s">
        <v>597</v>
      </c>
    </row>
    <row r="30" spans="1:12" x14ac:dyDescent="0.2">
      <c r="A30" s="1" t="s">
        <v>32</v>
      </c>
      <c r="B30" s="1">
        <v>14100000000</v>
      </c>
      <c r="C30" s="1">
        <v>438000000</v>
      </c>
      <c r="D30" s="4">
        <f t="shared" si="0"/>
        <v>3.0127940569541892E-2</v>
      </c>
      <c r="E30" t="s">
        <v>308</v>
      </c>
      <c r="F30" t="s">
        <v>283</v>
      </c>
      <c r="G30" t="s">
        <v>268</v>
      </c>
      <c r="H30" t="s">
        <v>604</v>
      </c>
      <c r="I30" s="2">
        <v>3.73E-2</v>
      </c>
      <c r="J30" t="str">
        <f t="shared" si="3"/>
        <v>Neglible (&lt;5%)</v>
      </c>
      <c r="K30" t="str">
        <f t="shared" si="4"/>
        <v/>
      </c>
      <c r="L30" t="s">
        <v>597</v>
      </c>
    </row>
    <row r="31" spans="1:12" hidden="1" x14ac:dyDescent="0.2">
      <c r="A31" s="1" t="s">
        <v>254</v>
      </c>
      <c r="B31" s="1">
        <v>1110000000</v>
      </c>
      <c r="C31" s="1">
        <v>37301400</v>
      </c>
      <c r="D31" s="7">
        <f t="shared" si="0"/>
        <v>3.2512293630949984E-2</v>
      </c>
      <c r="E31" t="s">
        <v>568</v>
      </c>
      <c r="F31" t="s">
        <v>559</v>
      </c>
      <c r="G31">
        <v>0</v>
      </c>
      <c r="H31" t="s">
        <v>604</v>
      </c>
      <c r="I31" s="2" t="e">
        <v>#N/A</v>
      </c>
      <c r="L31" t="s">
        <v>598</v>
      </c>
    </row>
    <row r="32" spans="1:12" x14ac:dyDescent="0.2">
      <c r="A32" s="1" t="s">
        <v>10</v>
      </c>
      <c r="B32" s="1">
        <v>25300000000</v>
      </c>
      <c r="C32" s="1">
        <v>890000000</v>
      </c>
      <c r="D32" s="4">
        <f t="shared" si="0"/>
        <v>3.3982436044291714E-2</v>
      </c>
      <c r="E32" t="s">
        <v>280</v>
      </c>
      <c r="F32" t="s">
        <v>267</v>
      </c>
      <c r="G32" t="s">
        <v>268</v>
      </c>
      <c r="H32" t="s">
        <v>604</v>
      </c>
      <c r="I32" s="2">
        <v>3.5099999999999999E-2</v>
      </c>
      <c r="J32" t="str">
        <f t="shared" ref="J32:J41" si="5">IF(I32&lt;0.05,"Neglible (&lt;5%)",IF(I32&lt;0.1,"Minimal (5-10%)",IF(I32&lt;0.3,"Moderate (10-30%)",IF(I32&lt;0.5,"Moderately High (30-50%)","High to Very High (&gt;= 50%)"))))</f>
        <v>Neglible (&lt;5%)</v>
      </c>
      <c r="K32" t="str">
        <f t="shared" ref="K32:K41" si="6">IF(H32=J32,"","X")</f>
        <v/>
      </c>
      <c r="L32" t="s">
        <v>597</v>
      </c>
    </row>
    <row r="33" spans="1:12" x14ac:dyDescent="0.2">
      <c r="A33" s="1" t="s">
        <v>83</v>
      </c>
      <c r="B33" s="1">
        <v>6510000000</v>
      </c>
      <c r="C33" s="1">
        <v>240000000</v>
      </c>
      <c r="D33" s="4">
        <f t="shared" si="0"/>
        <v>3.5555555555555556E-2</v>
      </c>
      <c r="E33" t="s">
        <v>375</v>
      </c>
      <c r="F33" t="s">
        <v>283</v>
      </c>
      <c r="G33" t="s">
        <v>273</v>
      </c>
      <c r="H33" t="s">
        <v>604</v>
      </c>
      <c r="I33" s="2">
        <v>4.0199999999999993E-2</v>
      </c>
      <c r="J33" t="str">
        <f t="shared" si="5"/>
        <v>Neglible (&lt;5%)</v>
      </c>
      <c r="K33" t="str">
        <f t="shared" si="6"/>
        <v/>
      </c>
      <c r="L33" t="s">
        <v>597</v>
      </c>
    </row>
    <row r="34" spans="1:12" hidden="1" x14ac:dyDescent="0.2">
      <c r="A34" s="1" t="s">
        <v>11</v>
      </c>
      <c r="B34" s="1">
        <v>6580000000</v>
      </c>
      <c r="C34" s="1">
        <v>243000000</v>
      </c>
      <c r="D34" s="7">
        <f t="shared" si="0"/>
        <v>3.5614832185255754E-2</v>
      </c>
      <c r="E34" t="s">
        <v>281</v>
      </c>
      <c r="F34" t="s">
        <v>272</v>
      </c>
      <c r="G34" t="s">
        <v>268</v>
      </c>
      <c r="H34" t="s">
        <v>604</v>
      </c>
      <c r="I34" s="2">
        <v>3.4799999999999998E-2</v>
      </c>
      <c r="J34" t="str">
        <f t="shared" si="5"/>
        <v>Neglible (&lt;5%)</v>
      </c>
      <c r="K34" t="str">
        <f t="shared" si="6"/>
        <v/>
      </c>
      <c r="L34" t="s">
        <v>598</v>
      </c>
    </row>
    <row r="35" spans="1:12" x14ac:dyDescent="0.2">
      <c r="A35" s="1" t="s">
        <v>44</v>
      </c>
      <c r="B35" s="1">
        <v>4040000000</v>
      </c>
      <c r="C35" s="1">
        <v>151000000</v>
      </c>
      <c r="D35" s="4">
        <f t="shared" si="0"/>
        <v>3.6029587210689572E-2</v>
      </c>
      <c r="E35" t="s">
        <v>328</v>
      </c>
      <c r="F35" t="s">
        <v>283</v>
      </c>
      <c r="G35" t="s">
        <v>268</v>
      </c>
      <c r="H35" t="s">
        <v>604</v>
      </c>
      <c r="I35" s="2">
        <v>3.78E-2</v>
      </c>
      <c r="J35" t="str">
        <f t="shared" si="5"/>
        <v>Neglible (&lt;5%)</v>
      </c>
      <c r="K35" t="str">
        <f t="shared" si="6"/>
        <v/>
      </c>
      <c r="L35" t="s">
        <v>597</v>
      </c>
    </row>
    <row r="36" spans="1:12" x14ac:dyDescent="0.2">
      <c r="A36" s="1" t="s">
        <v>192</v>
      </c>
      <c r="B36" s="1">
        <v>8390000000</v>
      </c>
      <c r="C36" s="1">
        <v>320000000</v>
      </c>
      <c r="D36" s="4">
        <f t="shared" si="0"/>
        <v>3.6739380022962113E-2</v>
      </c>
      <c r="E36" t="s">
        <v>504</v>
      </c>
      <c r="F36" t="s">
        <v>283</v>
      </c>
      <c r="G36" t="s">
        <v>497</v>
      </c>
      <c r="H36" t="s">
        <v>604</v>
      </c>
      <c r="I36" s="2">
        <v>4.7300000000000002E-2</v>
      </c>
      <c r="J36" t="str">
        <f t="shared" si="5"/>
        <v>Neglible (&lt;5%)</v>
      </c>
      <c r="K36" t="str">
        <f t="shared" si="6"/>
        <v/>
      </c>
      <c r="L36" t="s">
        <v>597</v>
      </c>
    </row>
    <row r="37" spans="1:12" x14ac:dyDescent="0.2">
      <c r="A37" s="1" t="s">
        <v>9</v>
      </c>
      <c r="B37" s="1">
        <v>6800000000</v>
      </c>
      <c r="C37" s="1">
        <v>262000000</v>
      </c>
      <c r="D37" s="4">
        <f t="shared" si="0"/>
        <v>3.7099971679410933E-2</v>
      </c>
      <c r="E37" t="s">
        <v>279</v>
      </c>
      <c r="F37" t="s">
        <v>267</v>
      </c>
      <c r="G37" t="s">
        <v>268</v>
      </c>
      <c r="H37" t="s">
        <v>604</v>
      </c>
      <c r="I37" s="2">
        <v>3.7699999999999997E-2</v>
      </c>
      <c r="J37" t="str">
        <f t="shared" si="5"/>
        <v>Neglible (&lt;5%)</v>
      </c>
      <c r="K37" t="str">
        <f t="shared" si="6"/>
        <v/>
      </c>
      <c r="L37" t="s">
        <v>597</v>
      </c>
    </row>
    <row r="38" spans="1:12" hidden="1" x14ac:dyDescent="0.2">
      <c r="A38" s="1" t="s">
        <v>166</v>
      </c>
      <c r="B38" s="1">
        <v>30600000000</v>
      </c>
      <c r="C38" s="1">
        <v>1190000000</v>
      </c>
      <c r="D38" s="7">
        <f t="shared" si="0"/>
        <v>3.7433155080213901E-2</v>
      </c>
      <c r="E38" t="s">
        <v>477</v>
      </c>
      <c r="F38" t="s">
        <v>459</v>
      </c>
      <c r="G38" t="s">
        <v>399</v>
      </c>
      <c r="H38" t="s">
        <v>604</v>
      </c>
      <c r="I38" s="2">
        <v>5.1699999999999996E-2</v>
      </c>
      <c r="J38" t="str">
        <f t="shared" si="5"/>
        <v>Minimal (5-10%)</v>
      </c>
      <c r="K38" t="str">
        <f t="shared" si="6"/>
        <v>X</v>
      </c>
      <c r="L38" t="s">
        <v>598</v>
      </c>
    </row>
    <row r="39" spans="1:12" x14ac:dyDescent="0.2">
      <c r="A39" s="1" t="s">
        <v>19</v>
      </c>
      <c r="B39" s="1">
        <v>698000000</v>
      </c>
      <c r="C39" s="1">
        <v>27417600</v>
      </c>
      <c r="D39" s="4">
        <f t="shared" si="0"/>
        <v>3.7795609039538054E-2</v>
      </c>
      <c r="E39" t="s">
        <v>290</v>
      </c>
      <c r="F39" t="s">
        <v>283</v>
      </c>
      <c r="G39" t="s">
        <v>268</v>
      </c>
      <c r="H39" t="s">
        <v>604</v>
      </c>
      <c r="I39" s="2">
        <v>3.9699999999999999E-2</v>
      </c>
      <c r="J39" t="str">
        <f t="shared" si="5"/>
        <v>Neglible (&lt;5%)</v>
      </c>
      <c r="K39" t="str">
        <f t="shared" si="6"/>
        <v/>
      </c>
      <c r="L39" t="s">
        <v>597</v>
      </c>
    </row>
    <row r="40" spans="1:12" x14ac:dyDescent="0.2">
      <c r="A40" s="1" t="s">
        <v>13</v>
      </c>
      <c r="B40" s="1">
        <v>6630000000</v>
      </c>
      <c r="C40" s="1">
        <v>263000000</v>
      </c>
      <c r="D40" s="4">
        <f t="shared" si="0"/>
        <v>3.8154649644566954E-2</v>
      </c>
      <c r="E40" t="s">
        <v>284</v>
      </c>
      <c r="F40" t="s">
        <v>267</v>
      </c>
      <c r="G40" t="s">
        <v>268</v>
      </c>
      <c r="H40" t="s">
        <v>604</v>
      </c>
      <c r="I40" s="2">
        <v>3.9E-2</v>
      </c>
      <c r="J40" t="str">
        <f t="shared" si="5"/>
        <v>Neglible (&lt;5%)</v>
      </c>
      <c r="K40" t="str">
        <f t="shared" si="6"/>
        <v/>
      </c>
      <c r="L40" t="s">
        <v>597</v>
      </c>
    </row>
    <row r="41" spans="1:12" x14ac:dyDescent="0.2">
      <c r="A41" s="1" t="s">
        <v>36</v>
      </c>
      <c r="B41" s="1">
        <v>2970000000</v>
      </c>
      <c r="C41" s="1">
        <v>121000000</v>
      </c>
      <c r="D41" s="4">
        <f t="shared" si="0"/>
        <v>3.9145907473309607E-2</v>
      </c>
      <c r="E41" t="s">
        <v>312</v>
      </c>
      <c r="F41" t="s">
        <v>267</v>
      </c>
      <c r="G41" t="s">
        <v>268</v>
      </c>
      <c r="H41" t="s">
        <v>604</v>
      </c>
      <c r="I41" s="2">
        <v>5.4699999999999999E-2</v>
      </c>
      <c r="J41" t="str">
        <f t="shared" si="5"/>
        <v>Minimal (5-10%)</v>
      </c>
      <c r="K41" t="str">
        <f t="shared" si="6"/>
        <v>X</v>
      </c>
      <c r="L41" t="s">
        <v>597</v>
      </c>
    </row>
    <row r="42" spans="1:12" hidden="1" x14ac:dyDescent="0.2">
      <c r="A42" s="1" t="s">
        <v>263</v>
      </c>
      <c r="B42" s="1">
        <v>18000000000</v>
      </c>
      <c r="C42" s="1">
        <v>741000000</v>
      </c>
      <c r="D42" s="7">
        <f t="shared" si="0"/>
        <v>3.9538978709780695E-2</v>
      </c>
      <c r="E42" t="s">
        <v>575</v>
      </c>
      <c r="F42" t="s">
        <v>559</v>
      </c>
      <c r="G42">
        <v>0</v>
      </c>
      <c r="H42" t="s">
        <v>604</v>
      </c>
      <c r="I42" s="2" t="e">
        <v>#N/A</v>
      </c>
      <c r="L42" t="s">
        <v>598</v>
      </c>
    </row>
    <row r="43" spans="1:12" hidden="1" x14ac:dyDescent="0.2">
      <c r="A43" s="1" t="s">
        <v>256</v>
      </c>
      <c r="B43" s="1">
        <v>80300000000</v>
      </c>
      <c r="C43" s="1">
        <v>3340000000</v>
      </c>
      <c r="D43" s="7">
        <f t="shared" si="0"/>
        <v>3.9933046389287422E-2</v>
      </c>
      <c r="E43" t="s">
        <v>570</v>
      </c>
      <c r="F43" t="s">
        <v>559</v>
      </c>
      <c r="G43">
        <v>0</v>
      </c>
      <c r="H43" t="s">
        <v>604</v>
      </c>
      <c r="I43" s="2" t="e">
        <v>#N/A</v>
      </c>
      <c r="L43" t="s">
        <v>598</v>
      </c>
    </row>
    <row r="44" spans="1:12" x14ac:dyDescent="0.2">
      <c r="A44" s="1" t="s">
        <v>100</v>
      </c>
      <c r="B44" s="1">
        <v>835000000</v>
      </c>
      <c r="C44" s="1">
        <v>37067400</v>
      </c>
      <c r="D44" s="4">
        <f t="shared" si="0"/>
        <v>4.2505200859474852E-2</v>
      </c>
      <c r="E44" t="s">
        <v>390</v>
      </c>
      <c r="F44" t="s">
        <v>283</v>
      </c>
      <c r="G44" t="s">
        <v>273</v>
      </c>
      <c r="H44" t="s">
        <v>604</v>
      </c>
      <c r="I44" s="2">
        <v>3.7000000000000005E-2</v>
      </c>
      <c r="J44" t="str">
        <f t="shared" ref="J44:J52" si="7">IF(I44&lt;0.05,"Neglible (&lt;5%)",IF(I44&lt;0.1,"Minimal (5-10%)",IF(I44&lt;0.3,"Moderate (10-30%)",IF(I44&lt;0.5,"Moderately High (30-50%)","High to Very High (&gt;= 50%)"))))</f>
        <v>Neglible (&lt;5%)</v>
      </c>
      <c r="K44" t="str">
        <f t="shared" ref="K44:K52" si="8">IF(H44=J44,"","X")</f>
        <v/>
      </c>
      <c r="L44" t="s">
        <v>597</v>
      </c>
    </row>
    <row r="45" spans="1:12" hidden="1" x14ac:dyDescent="0.2">
      <c r="A45" s="1" t="s">
        <v>167</v>
      </c>
      <c r="B45" s="1">
        <v>4250000000</v>
      </c>
      <c r="C45" s="1">
        <v>193000000</v>
      </c>
      <c r="D45" s="7">
        <f t="shared" si="0"/>
        <v>4.3439117713256807E-2</v>
      </c>
      <c r="E45" t="s">
        <v>478</v>
      </c>
      <c r="F45" t="s">
        <v>459</v>
      </c>
      <c r="G45" t="s">
        <v>399</v>
      </c>
      <c r="H45" t="s">
        <v>604</v>
      </c>
      <c r="I45" s="2">
        <v>0.31829999999999997</v>
      </c>
      <c r="J45" t="str">
        <f t="shared" si="7"/>
        <v>Moderately High (30-50%)</v>
      </c>
      <c r="K45" t="str">
        <f t="shared" si="8"/>
        <v>X</v>
      </c>
      <c r="L45" t="s">
        <v>598</v>
      </c>
    </row>
    <row r="46" spans="1:12" hidden="1" x14ac:dyDescent="0.2">
      <c r="A46" s="1" t="s">
        <v>158</v>
      </c>
      <c r="B46" s="1">
        <v>2152800</v>
      </c>
      <c r="C46" s="1">
        <v>98100</v>
      </c>
      <c r="D46" s="7">
        <f t="shared" si="0"/>
        <v>4.3582566973210717E-2</v>
      </c>
      <c r="E46" t="s">
        <v>467</v>
      </c>
      <c r="F46" t="s">
        <v>272</v>
      </c>
      <c r="G46" t="s">
        <v>399</v>
      </c>
      <c r="H46" t="s">
        <v>604</v>
      </c>
      <c r="I46" s="2">
        <v>4.5599999999999995E-2</v>
      </c>
      <c r="J46" t="str">
        <f t="shared" si="7"/>
        <v>Neglible (&lt;5%)</v>
      </c>
      <c r="K46" t="str">
        <f t="shared" si="8"/>
        <v/>
      </c>
      <c r="L46" t="s">
        <v>598</v>
      </c>
    </row>
    <row r="47" spans="1:12" hidden="1" x14ac:dyDescent="0.2">
      <c r="A47" s="1" t="s">
        <v>211</v>
      </c>
      <c r="B47" s="1">
        <v>19300000000</v>
      </c>
      <c r="C47" s="1">
        <v>885000000</v>
      </c>
      <c r="D47" s="7">
        <f t="shared" si="0"/>
        <v>4.3844438939806787E-2</v>
      </c>
      <c r="E47" t="s">
        <v>524</v>
      </c>
      <c r="F47" t="s">
        <v>272</v>
      </c>
      <c r="G47" t="s">
        <v>507</v>
      </c>
      <c r="H47" t="s">
        <v>604</v>
      </c>
      <c r="I47" s="2">
        <v>4.3600000000000003</v>
      </c>
      <c r="J47" t="str">
        <f t="shared" si="7"/>
        <v>High to Very High (&gt;= 50%)</v>
      </c>
      <c r="K47" t="str">
        <f t="shared" si="8"/>
        <v>X</v>
      </c>
      <c r="L47" t="s">
        <v>598</v>
      </c>
    </row>
    <row r="48" spans="1:12" x14ac:dyDescent="0.2">
      <c r="A48" s="1" t="s">
        <v>28</v>
      </c>
      <c r="B48" s="1">
        <v>3220000000</v>
      </c>
      <c r="C48" s="1">
        <v>152000000</v>
      </c>
      <c r="D48" s="4">
        <f t="shared" si="0"/>
        <v>4.5077105575326216E-2</v>
      </c>
      <c r="E48" t="s">
        <v>302</v>
      </c>
      <c r="F48" t="s">
        <v>283</v>
      </c>
      <c r="G48" t="s">
        <v>268</v>
      </c>
      <c r="H48" t="s">
        <v>604</v>
      </c>
      <c r="I48" s="2">
        <v>5.0900000000000001E-2</v>
      </c>
      <c r="J48" t="str">
        <f t="shared" si="7"/>
        <v>Minimal (5-10%)</v>
      </c>
      <c r="K48" t="str">
        <f t="shared" si="8"/>
        <v>X</v>
      </c>
      <c r="L48" t="s">
        <v>597</v>
      </c>
    </row>
    <row r="49" spans="1:12" hidden="1" x14ac:dyDescent="0.2">
      <c r="A49" s="1" t="s">
        <v>135</v>
      </c>
      <c r="B49" s="1">
        <v>7830000000</v>
      </c>
      <c r="C49" s="1">
        <v>370000000</v>
      </c>
      <c r="D49" s="7">
        <f t="shared" si="0"/>
        <v>4.5121951219512194E-2</v>
      </c>
      <c r="E49" t="s">
        <v>432</v>
      </c>
      <c r="F49" t="s">
        <v>272</v>
      </c>
      <c r="G49" t="s">
        <v>297</v>
      </c>
      <c r="H49" t="s">
        <v>604</v>
      </c>
      <c r="I49" s="2">
        <v>4.53E-2</v>
      </c>
      <c r="J49" t="str">
        <f t="shared" si="7"/>
        <v>Neglible (&lt;5%)</v>
      </c>
      <c r="K49" t="str">
        <f t="shared" si="8"/>
        <v/>
      </c>
      <c r="L49" t="s">
        <v>598</v>
      </c>
    </row>
    <row r="50" spans="1:12" hidden="1" x14ac:dyDescent="0.2">
      <c r="A50" s="1" t="s">
        <v>49</v>
      </c>
      <c r="B50" s="1">
        <v>22800000000</v>
      </c>
      <c r="C50" s="1">
        <v>1080000000</v>
      </c>
      <c r="D50" s="7">
        <f t="shared" si="0"/>
        <v>4.5226130653266333E-2</v>
      </c>
      <c r="E50" t="s">
        <v>335</v>
      </c>
      <c r="F50" t="s">
        <v>272</v>
      </c>
      <c r="G50" t="s">
        <v>268</v>
      </c>
      <c r="H50" t="s">
        <v>604</v>
      </c>
      <c r="I50" s="2">
        <v>4.4600000000000001E-2</v>
      </c>
      <c r="J50" t="str">
        <f t="shared" si="7"/>
        <v>Neglible (&lt;5%)</v>
      </c>
      <c r="K50" t="str">
        <f t="shared" si="8"/>
        <v/>
      </c>
      <c r="L50" t="s">
        <v>598</v>
      </c>
    </row>
    <row r="51" spans="1:12" hidden="1" x14ac:dyDescent="0.2">
      <c r="A51" s="1" t="s">
        <v>77</v>
      </c>
      <c r="B51" s="1">
        <v>9560000000</v>
      </c>
      <c r="C51" s="1">
        <v>454000000</v>
      </c>
      <c r="D51" s="7">
        <f t="shared" si="0"/>
        <v>4.5336528859596562E-2</v>
      </c>
      <c r="E51" t="s">
        <v>365</v>
      </c>
      <c r="F51" t="s">
        <v>272</v>
      </c>
      <c r="G51" t="s">
        <v>268</v>
      </c>
      <c r="H51" t="s">
        <v>604</v>
      </c>
      <c r="I51" s="2">
        <v>4.3099999999999999E-2</v>
      </c>
      <c r="J51" t="str">
        <f t="shared" si="7"/>
        <v>Neglible (&lt;5%)</v>
      </c>
      <c r="K51" t="str">
        <f t="shared" si="8"/>
        <v/>
      </c>
      <c r="L51" t="s">
        <v>598</v>
      </c>
    </row>
    <row r="52" spans="1:12" hidden="1" x14ac:dyDescent="0.2">
      <c r="A52" s="1" t="s">
        <v>233</v>
      </c>
      <c r="B52" s="1">
        <v>1042200</v>
      </c>
      <c r="C52" s="1">
        <v>49500</v>
      </c>
      <c r="D52" s="7">
        <f t="shared" si="0"/>
        <v>4.5342126957955482E-2</v>
      </c>
      <c r="E52" t="s">
        <v>547</v>
      </c>
      <c r="F52" t="s">
        <v>272</v>
      </c>
      <c r="G52" t="s">
        <v>297</v>
      </c>
      <c r="H52" t="s">
        <v>604</v>
      </c>
      <c r="I52" s="2">
        <v>4.8099999999999997E-2</v>
      </c>
      <c r="J52" t="str">
        <f t="shared" si="7"/>
        <v>Neglible (&lt;5%)</v>
      </c>
      <c r="K52" t="str">
        <f t="shared" si="8"/>
        <v/>
      </c>
      <c r="L52" t="s">
        <v>598</v>
      </c>
    </row>
    <row r="53" spans="1:12" hidden="1" x14ac:dyDescent="0.2">
      <c r="A53" s="1" t="s">
        <v>250</v>
      </c>
      <c r="B53" s="1">
        <v>45400000000</v>
      </c>
      <c r="C53" s="1">
        <v>2170000000</v>
      </c>
      <c r="D53" s="7">
        <f t="shared" si="0"/>
        <v>4.5616985495059909E-2</v>
      </c>
      <c r="E53" t="s">
        <v>564</v>
      </c>
      <c r="F53" t="s">
        <v>559</v>
      </c>
      <c r="G53">
        <v>0</v>
      </c>
      <c r="H53" t="s">
        <v>604</v>
      </c>
      <c r="I53" s="2" t="e">
        <v>#N/A</v>
      </c>
      <c r="L53" t="s">
        <v>598</v>
      </c>
    </row>
    <row r="54" spans="1:12" hidden="1" x14ac:dyDescent="0.2">
      <c r="A54" s="1" t="s">
        <v>186</v>
      </c>
      <c r="B54" s="1">
        <v>2800000000</v>
      </c>
      <c r="C54" s="1">
        <v>137000000</v>
      </c>
      <c r="D54" s="7">
        <f t="shared" si="0"/>
        <v>4.664623765747361E-2</v>
      </c>
      <c r="E54" t="s">
        <v>498</v>
      </c>
      <c r="F54" t="s">
        <v>272</v>
      </c>
      <c r="G54" t="s">
        <v>497</v>
      </c>
      <c r="H54" t="s">
        <v>604</v>
      </c>
      <c r="I54" s="2">
        <v>5.2300000000000006E-2</v>
      </c>
      <c r="J54" t="str">
        <f t="shared" ref="J54:J59" si="9">IF(I54&lt;0.05,"Neglible (&lt;5%)",IF(I54&lt;0.1,"Minimal (5-10%)",IF(I54&lt;0.3,"Moderate (10-30%)",IF(I54&lt;0.5,"Moderately High (30-50%)","High to Very High (&gt;= 50%)"))))</f>
        <v>Minimal (5-10%)</v>
      </c>
      <c r="K54" t="str">
        <f t="shared" ref="K54:K59" si="10">IF(H54=J54,"","X")</f>
        <v>X</v>
      </c>
      <c r="L54" t="s">
        <v>598</v>
      </c>
    </row>
    <row r="55" spans="1:12" hidden="1" x14ac:dyDescent="0.2">
      <c r="A55" s="1" t="s">
        <v>53</v>
      </c>
      <c r="B55" s="1">
        <v>15500000000</v>
      </c>
      <c r="C55" s="1">
        <v>779000000</v>
      </c>
      <c r="D55" s="7">
        <f t="shared" si="0"/>
        <v>4.7853062227409544E-2</v>
      </c>
      <c r="E55" t="s">
        <v>339</v>
      </c>
      <c r="F55" t="s">
        <v>272</v>
      </c>
      <c r="G55" t="s">
        <v>268</v>
      </c>
      <c r="H55" t="s">
        <v>604</v>
      </c>
      <c r="I55" s="2">
        <v>4.8300000000000003E-2</v>
      </c>
      <c r="J55" t="str">
        <f t="shared" si="9"/>
        <v>Neglible (&lt;5%)</v>
      </c>
      <c r="K55" t="str">
        <f t="shared" si="10"/>
        <v/>
      </c>
      <c r="L55" t="s">
        <v>598</v>
      </c>
    </row>
    <row r="56" spans="1:12" x14ac:dyDescent="0.2">
      <c r="A56" s="1" t="s">
        <v>208</v>
      </c>
      <c r="B56" s="1">
        <v>69000000000</v>
      </c>
      <c r="C56" s="1">
        <v>3580000000</v>
      </c>
      <c r="D56" s="4">
        <f t="shared" si="0"/>
        <v>4.9324882887847893E-2</v>
      </c>
      <c r="E56" t="s">
        <v>521</v>
      </c>
      <c r="F56" t="s">
        <v>283</v>
      </c>
      <c r="G56" t="s">
        <v>507</v>
      </c>
      <c r="H56" t="s">
        <v>604</v>
      </c>
      <c r="I56" s="2">
        <v>5.1699999999999996E-2</v>
      </c>
      <c r="J56" t="str">
        <f t="shared" si="9"/>
        <v>Minimal (5-10%)</v>
      </c>
      <c r="K56" t="str">
        <f t="shared" si="10"/>
        <v>X</v>
      </c>
      <c r="L56" t="s">
        <v>597</v>
      </c>
    </row>
    <row r="57" spans="1:12" hidden="1" x14ac:dyDescent="0.2">
      <c r="A57" s="1" t="s">
        <v>41</v>
      </c>
      <c r="B57" s="1">
        <v>50200000000</v>
      </c>
      <c r="C57" s="1">
        <v>2620000000</v>
      </c>
      <c r="D57" s="7">
        <f t="shared" si="0"/>
        <v>4.9602423324498296E-2</v>
      </c>
      <c r="E57" t="s">
        <v>321</v>
      </c>
      <c r="F57" t="s">
        <v>272</v>
      </c>
      <c r="G57" t="s">
        <v>268</v>
      </c>
      <c r="H57" t="s">
        <v>604</v>
      </c>
      <c r="I57" s="2">
        <v>5.2499999999999998E-2</v>
      </c>
      <c r="J57" t="str">
        <f t="shared" si="9"/>
        <v>Minimal (5-10%)</v>
      </c>
      <c r="K57" t="str">
        <f t="shared" si="10"/>
        <v>X</v>
      </c>
      <c r="L57" t="s">
        <v>598</v>
      </c>
    </row>
    <row r="58" spans="1:12" x14ac:dyDescent="0.2">
      <c r="A58" s="1" t="s">
        <v>33</v>
      </c>
      <c r="B58" s="1">
        <v>64400000000</v>
      </c>
      <c r="C58" s="1">
        <v>3420000000</v>
      </c>
      <c r="D58" s="4">
        <f t="shared" si="0"/>
        <v>5.0427602477145388E-2</v>
      </c>
      <c r="E58" t="s">
        <v>309</v>
      </c>
      <c r="F58" t="s">
        <v>283</v>
      </c>
      <c r="G58" t="s">
        <v>268</v>
      </c>
      <c r="H58" t="s">
        <v>601</v>
      </c>
      <c r="I58" s="2">
        <v>5.4299999999999994E-2</v>
      </c>
      <c r="J58" t="str">
        <f t="shared" si="9"/>
        <v>Minimal (5-10%)</v>
      </c>
      <c r="K58" t="str">
        <f t="shared" si="10"/>
        <v/>
      </c>
      <c r="L58" t="s">
        <v>597</v>
      </c>
    </row>
    <row r="59" spans="1:12" hidden="1" x14ac:dyDescent="0.2">
      <c r="A59" s="1" t="s">
        <v>185</v>
      </c>
      <c r="B59" s="1">
        <v>90300000000</v>
      </c>
      <c r="C59" s="1">
        <v>5010000000</v>
      </c>
      <c r="D59" s="7">
        <f t="shared" si="0"/>
        <v>5.2565313188542649E-2</v>
      </c>
      <c r="E59" t="s">
        <v>496</v>
      </c>
      <c r="F59" t="s">
        <v>272</v>
      </c>
      <c r="G59" t="s">
        <v>497</v>
      </c>
      <c r="H59" t="s">
        <v>601</v>
      </c>
      <c r="I59" s="2">
        <v>5.9900000000000002E-2</v>
      </c>
      <c r="J59" t="str">
        <f t="shared" si="9"/>
        <v>Minimal (5-10%)</v>
      </c>
      <c r="K59" t="str">
        <f t="shared" si="10"/>
        <v/>
      </c>
      <c r="L59" t="s">
        <v>598</v>
      </c>
    </row>
    <row r="60" spans="1:12" hidden="1" x14ac:dyDescent="0.2">
      <c r="A60" s="1" t="s">
        <v>536</v>
      </c>
      <c r="B60" s="1">
        <v>62485200</v>
      </c>
      <c r="C60" s="1">
        <v>3468600</v>
      </c>
      <c r="D60" s="7">
        <f t="shared" si="0"/>
        <v>5.2591359406129745E-2</v>
      </c>
      <c r="E60" t="s">
        <v>537</v>
      </c>
      <c r="F60" t="s">
        <v>272</v>
      </c>
      <c r="G60" t="s">
        <v>534</v>
      </c>
      <c r="H60" t="s">
        <v>601</v>
      </c>
      <c r="L60" t="s">
        <v>598</v>
      </c>
    </row>
    <row r="61" spans="1:12" hidden="1" x14ac:dyDescent="0.2">
      <c r="A61" s="1" t="s">
        <v>51</v>
      </c>
      <c r="B61" s="1">
        <v>20200000000</v>
      </c>
      <c r="C61" s="1">
        <v>1190000000</v>
      </c>
      <c r="D61" s="7">
        <f t="shared" si="0"/>
        <v>5.5633473585787754E-2</v>
      </c>
      <c r="E61" t="s">
        <v>337</v>
      </c>
      <c r="F61" t="s">
        <v>272</v>
      </c>
      <c r="G61" t="s">
        <v>268</v>
      </c>
      <c r="H61" t="s">
        <v>601</v>
      </c>
      <c r="I61" s="2">
        <v>7.6999999999999999E-2</v>
      </c>
      <c r="J61" t="str">
        <f>IF(I61&lt;0.05,"Neglible (&lt;5%)",IF(I61&lt;0.1,"Minimal (5-10%)",IF(I61&lt;0.3,"Moderate (10-30%)",IF(I61&lt;0.5,"Moderately High (30-50%)","High to Very High (&gt;= 50%)"))))</f>
        <v>Minimal (5-10%)</v>
      </c>
      <c r="K61" t="str">
        <f>IF(H61=J61,"","X")</f>
        <v/>
      </c>
      <c r="L61" t="s">
        <v>598</v>
      </c>
    </row>
    <row r="62" spans="1:12" x14ac:dyDescent="0.2">
      <c r="A62" s="1" t="s">
        <v>131</v>
      </c>
      <c r="B62" s="1">
        <v>435000000</v>
      </c>
      <c r="C62" s="1">
        <v>25764300</v>
      </c>
      <c r="D62" s="4">
        <f t="shared" si="0"/>
        <v>5.5916441443054507E-2</v>
      </c>
      <c r="E62" t="s">
        <v>428</v>
      </c>
      <c r="F62" t="s">
        <v>283</v>
      </c>
      <c r="G62" t="s">
        <v>297</v>
      </c>
      <c r="H62" t="s">
        <v>601</v>
      </c>
      <c r="I62" s="2">
        <v>5.9200000000000003E-2</v>
      </c>
      <c r="J62" t="str">
        <f>IF(I62&lt;0.05,"Neglible (&lt;5%)",IF(I62&lt;0.1,"Minimal (5-10%)",IF(I62&lt;0.3,"Moderate (10-30%)",IF(I62&lt;0.5,"Moderately High (30-50%)","High to Very High (&gt;= 50%)"))))</f>
        <v>Minimal (5-10%)</v>
      </c>
      <c r="K62" t="str">
        <f>IF(H62=J62,"","X")</f>
        <v/>
      </c>
      <c r="L62" t="s">
        <v>597</v>
      </c>
    </row>
    <row r="63" spans="1:12" x14ac:dyDescent="0.2">
      <c r="A63" s="1" t="s">
        <v>447</v>
      </c>
      <c r="B63" s="1">
        <v>11705400</v>
      </c>
      <c r="C63" s="1">
        <v>700200</v>
      </c>
      <c r="D63" s="4">
        <f t="shared" si="0"/>
        <v>5.6442251886244924E-2</v>
      </c>
      <c r="E63" t="s">
        <v>448</v>
      </c>
      <c r="F63" t="s">
        <v>283</v>
      </c>
      <c r="G63" t="s">
        <v>399</v>
      </c>
      <c r="H63" t="s">
        <v>601</v>
      </c>
      <c r="L63" t="s">
        <v>597</v>
      </c>
    </row>
    <row r="64" spans="1:12" x14ac:dyDescent="0.2">
      <c r="A64" s="1" t="s">
        <v>239</v>
      </c>
      <c r="B64" s="1">
        <v>861000000</v>
      </c>
      <c r="C64" s="1">
        <v>52385400</v>
      </c>
      <c r="D64" s="4">
        <f t="shared" si="0"/>
        <v>5.7353007832181245E-2</v>
      </c>
      <c r="E64" t="s">
        <v>553</v>
      </c>
      <c r="F64" t="s">
        <v>267</v>
      </c>
      <c r="G64" t="s">
        <v>268</v>
      </c>
      <c r="H64" t="s">
        <v>601</v>
      </c>
      <c r="I64" s="2">
        <v>5.7000000000000002E-2</v>
      </c>
      <c r="J64" t="str">
        <f>IF(I64&lt;0.05,"Neglible (&lt;5%)",IF(I64&lt;0.1,"Minimal (5-10%)",IF(I64&lt;0.3,"Moderate (10-30%)",IF(I64&lt;0.5,"Moderately High (30-50%)","High to Very High (&gt;= 50%)"))))</f>
        <v>Minimal (5-10%)</v>
      </c>
      <c r="K64" t="str">
        <f>IF(H64=J64,"","X")</f>
        <v/>
      </c>
      <c r="L64" t="s">
        <v>597</v>
      </c>
    </row>
    <row r="65" spans="1:12" hidden="1" x14ac:dyDescent="0.2">
      <c r="A65" s="1" t="s">
        <v>47</v>
      </c>
      <c r="B65" s="1">
        <v>138000000000</v>
      </c>
      <c r="C65" s="1">
        <v>8900000000</v>
      </c>
      <c r="D65" s="7">
        <f t="shared" si="0"/>
        <v>6.0585432266848198E-2</v>
      </c>
      <c r="E65" t="s">
        <v>331</v>
      </c>
      <c r="F65" t="s">
        <v>272</v>
      </c>
      <c r="G65" t="s">
        <v>268</v>
      </c>
      <c r="H65" t="s">
        <v>601</v>
      </c>
      <c r="I65" s="2">
        <v>6.3E-2</v>
      </c>
      <c r="J65" t="str">
        <f>IF(I65&lt;0.05,"Neglible (&lt;5%)",IF(I65&lt;0.1,"Minimal (5-10%)",IF(I65&lt;0.3,"Moderate (10-30%)",IF(I65&lt;0.5,"Moderately High (30-50%)","High to Very High (&gt;= 50%)"))))</f>
        <v>Minimal (5-10%)</v>
      </c>
      <c r="K65" t="str">
        <f>IF(H65=J65,"","X")</f>
        <v/>
      </c>
      <c r="L65" t="s">
        <v>598</v>
      </c>
    </row>
    <row r="66" spans="1:12" x14ac:dyDescent="0.2">
      <c r="A66" s="1" t="s">
        <v>189</v>
      </c>
      <c r="B66" s="1">
        <v>37000000000</v>
      </c>
      <c r="C66" s="1">
        <v>2450000000</v>
      </c>
      <c r="D66" s="4">
        <f t="shared" ref="D66:D129" si="11">C66/SUM(B66:C66)</f>
        <v>6.2103929024081114E-2</v>
      </c>
      <c r="E66" t="s">
        <v>501</v>
      </c>
      <c r="F66" t="s">
        <v>283</v>
      </c>
      <c r="G66" t="s">
        <v>497</v>
      </c>
      <c r="H66" t="s">
        <v>601</v>
      </c>
      <c r="I66" s="2">
        <v>6.2100000000000002E-2</v>
      </c>
      <c r="J66" t="str">
        <f>IF(I66&lt;0.05,"Neglible (&lt;5%)",IF(I66&lt;0.1,"Minimal (5-10%)",IF(I66&lt;0.3,"Moderate (10-30%)",IF(I66&lt;0.5,"Moderately High (30-50%)","High to Very High (&gt;= 50%)"))))</f>
        <v>Minimal (5-10%)</v>
      </c>
      <c r="K66" t="str">
        <f>IF(H66=J66,"","X")</f>
        <v/>
      </c>
      <c r="L66" t="s">
        <v>597</v>
      </c>
    </row>
    <row r="67" spans="1:12" hidden="1" x14ac:dyDescent="0.2">
      <c r="A67" s="1" t="s">
        <v>252</v>
      </c>
      <c r="B67" s="1">
        <v>53800000000</v>
      </c>
      <c r="C67" s="1">
        <v>3570000000</v>
      </c>
      <c r="D67" s="7">
        <f t="shared" si="11"/>
        <v>6.2227645110685029E-2</v>
      </c>
      <c r="E67" t="s">
        <v>566</v>
      </c>
      <c r="F67" t="s">
        <v>559</v>
      </c>
      <c r="G67">
        <v>0</v>
      </c>
      <c r="H67" t="s">
        <v>601</v>
      </c>
      <c r="I67" s="2" t="e">
        <v>#N/A</v>
      </c>
      <c r="L67" t="s">
        <v>598</v>
      </c>
    </row>
    <row r="68" spans="1:12" x14ac:dyDescent="0.2">
      <c r="A68" s="1" t="s">
        <v>232</v>
      </c>
      <c r="B68" s="1">
        <v>12300000000</v>
      </c>
      <c r="C68" s="1">
        <v>829000000</v>
      </c>
      <c r="D68" s="4">
        <f t="shared" si="11"/>
        <v>6.3142661284180057E-2</v>
      </c>
      <c r="E68" t="s">
        <v>546</v>
      </c>
      <c r="F68" t="s">
        <v>283</v>
      </c>
      <c r="G68" t="s">
        <v>273</v>
      </c>
      <c r="H68" t="s">
        <v>601</v>
      </c>
      <c r="I68" s="2">
        <v>6.5500000000000003E-2</v>
      </c>
      <c r="J68" t="str">
        <f>IF(I68&lt;0.05,"Neglible (&lt;5%)",IF(I68&lt;0.1,"Minimal (5-10%)",IF(I68&lt;0.3,"Moderate (10-30%)",IF(I68&lt;0.5,"Moderately High (30-50%)","High to Very High (&gt;= 50%)"))))</f>
        <v>Minimal (5-10%)</v>
      </c>
      <c r="K68" t="str">
        <f>IF(H68=J68,"","X")</f>
        <v/>
      </c>
      <c r="L68" t="s">
        <v>597</v>
      </c>
    </row>
    <row r="69" spans="1:12" x14ac:dyDescent="0.2">
      <c r="A69" s="1" t="s">
        <v>75</v>
      </c>
      <c r="B69" s="1">
        <v>23400000000</v>
      </c>
      <c r="C69" s="1">
        <v>1580000000</v>
      </c>
      <c r="D69" s="4">
        <f t="shared" si="11"/>
        <v>6.3250600480384306E-2</v>
      </c>
      <c r="E69" t="s">
        <v>363</v>
      </c>
      <c r="F69" t="s">
        <v>283</v>
      </c>
      <c r="G69" t="s">
        <v>268</v>
      </c>
      <c r="H69" t="s">
        <v>601</v>
      </c>
      <c r="I69" s="2">
        <v>6.83E-2</v>
      </c>
      <c r="J69" t="str">
        <f>IF(I69&lt;0.05,"Neglible (&lt;5%)",IF(I69&lt;0.1,"Minimal (5-10%)",IF(I69&lt;0.3,"Moderate (10-30%)",IF(I69&lt;0.5,"Moderately High (30-50%)","High to Very High (&gt;= 50%)"))))</f>
        <v>Minimal (5-10%)</v>
      </c>
      <c r="K69" t="str">
        <f>IF(H69=J69,"","X")</f>
        <v/>
      </c>
      <c r="L69" t="s">
        <v>597</v>
      </c>
    </row>
    <row r="70" spans="1:12" hidden="1" x14ac:dyDescent="0.2">
      <c r="A70" s="3" t="s">
        <v>300</v>
      </c>
      <c r="B70" s="3">
        <v>2170000000</v>
      </c>
      <c r="C70" s="3">
        <v>149000000</v>
      </c>
      <c r="D70" s="6">
        <f t="shared" si="11"/>
        <v>6.4251832686502808E-2</v>
      </c>
      <c r="E70" s="3" t="s">
        <v>301</v>
      </c>
      <c r="F70" s="3" t="s">
        <v>267</v>
      </c>
      <c r="G70" s="3" t="s">
        <v>268</v>
      </c>
      <c r="H70" t="s">
        <v>601</v>
      </c>
      <c r="L70" t="s">
        <v>598</v>
      </c>
    </row>
    <row r="71" spans="1:12" hidden="1" x14ac:dyDescent="0.2">
      <c r="A71" s="1" t="s">
        <v>246</v>
      </c>
      <c r="B71" s="1">
        <v>30600000000</v>
      </c>
      <c r="C71" s="1">
        <v>2130000000</v>
      </c>
      <c r="D71" s="7">
        <f t="shared" si="11"/>
        <v>6.5077910174152154E-2</v>
      </c>
      <c r="E71" t="s">
        <v>562</v>
      </c>
      <c r="F71" t="s">
        <v>559</v>
      </c>
      <c r="G71">
        <v>0</v>
      </c>
      <c r="H71" t="s">
        <v>601</v>
      </c>
      <c r="I71" s="2" t="e">
        <v>#N/A</v>
      </c>
      <c r="L71" t="s">
        <v>598</v>
      </c>
    </row>
    <row r="72" spans="1:12" x14ac:dyDescent="0.2">
      <c r="A72" s="1" t="s">
        <v>191</v>
      </c>
      <c r="B72" s="1">
        <v>871000000</v>
      </c>
      <c r="C72" s="1">
        <v>61290000</v>
      </c>
      <c r="D72" s="4">
        <f t="shared" si="11"/>
        <v>6.5741346576708964E-2</v>
      </c>
      <c r="E72" t="s">
        <v>503</v>
      </c>
      <c r="F72" t="s">
        <v>267</v>
      </c>
      <c r="G72" t="s">
        <v>497</v>
      </c>
      <c r="H72" t="s">
        <v>601</v>
      </c>
      <c r="I72" s="2">
        <v>4.5999999999999999E-2</v>
      </c>
      <c r="J72" t="str">
        <f>IF(I72&lt;0.05,"Neglible (&lt;5%)",IF(I72&lt;0.1,"Minimal (5-10%)",IF(I72&lt;0.3,"Moderate (10-30%)",IF(I72&lt;0.5,"Moderately High (30-50%)","High to Very High (&gt;= 50%)"))))</f>
        <v>Neglible (&lt;5%)</v>
      </c>
      <c r="K72" t="str">
        <f>IF(H72=J72,"","X")</f>
        <v>X</v>
      </c>
      <c r="L72" t="s">
        <v>597</v>
      </c>
    </row>
    <row r="73" spans="1:12" x14ac:dyDescent="0.2">
      <c r="A73" s="1" t="s">
        <v>90</v>
      </c>
      <c r="B73" s="1">
        <v>1930000000</v>
      </c>
      <c r="C73" s="1">
        <v>137000000</v>
      </c>
      <c r="D73" s="4">
        <f t="shared" si="11"/>
        <v>6.6279632317368165E-2</v>
      </c>
      <c r="E73" t="s">
        <v>91</v>
      </c>
      <c r="F73" t="s">
        <v>283</v>
      </c>
      <c r="G73" t="s">
        <v>273</v>
      </c>
      <c r="H73" t="s">
        <v>601</v>
      </c>
      <c r="I73" s="2">
        <v>6.7199999999999996E-2</v>
      </c>
      <c r="J73" t="str">
        <f>IF(I73&lt;0.05,"Neglible (&lt;5%)",IF(I73&lt;0.1,"Minimal (5-10%)",IF(I73&lt;0.3,"Moderate (10-30%)",IF(I73&lt;0.5,"Moderately High (30-50%)","High to Very High (&gt;= 50%)"))))</f>
        <v>Minimal (5-10%)</v>
      </c>
      <c r="K73" t="str">
        <f>IF(H73=J73,"","X")</f>
        <v/>
      </c>
      <c r="L73" t="s">
        <v>597</v>
      </c>
    </row>
    <row r="74" spans="1:12" hidden="1" x14ac:dyDescent="0.2">
      <c r="A74" s="1" t="s">
        <v>225</v>
      </c>
      <c r="B74" s="1">
        <v>4790000000</v>
      </c>
      <c r="C74" s="1">
        <v>342000000</v>
      </c>
      <c r="D74" s="7">
        <f t="shared" si="11"/>
        <v>6.66406858924396E-2</v>
      </c>
      <c r="E74" t="s">
        <v>226</v>
      </c>
      <c r="F74" t="s">
        <v>272</v>
      </c>
      <c r="G74" t="s">
        <v>534</v>
      </c>
      <c r="H74" t="s">
        <v>601</v>
      </c>
      <c r="I74" s="2">
        <v>6.7799999999999999E-2</v>
      </c>
      <c r="J74" t="str">
        <f>IF(I74&lt;0.05,"Neglible (&lt;5%)",IF(I74&lt;0.1,"Minimal (5-10%)",IF(I74&lt;0.3,"Moderate (10-30%)",IF(I74&lt;0.5,"Moderately High (30-50%)","High to Very High (&gt;= 50%)"))))</f>
        <v>Minimal (5-10%)</v>
      </c>
      <c r="K74" t="str">
        <f>IF(H74=J74,"","X")</f>
        <v/>
      </c>
      <c r="L74" t="s">
        <v>598</v>
      </c>
    </row>
    <row r="75" spans="1:12" x14ac:dyDescent="0.2">
      <c r="A75" s="1" t="s">
        <v>94</v>
      </c>
      <c r="B75" s="1">
        <v>10600000000</v>
      </c>
      <c r="C75" s="1">
        <v>757000000</v>
      </c>
      <c r="D75" s="4">
        <f t="shared" si="11"/>
        <v>6.6654926477062601E-2</v>
      </c>
      <c r="E75" t="s">
        <v>384</v>
      </c>
      <c r="F75" t="s">
        <v>283</v>
      </c>
      <c r="G75" t="s">
        <v>273</v>
      </c>
      <c r="H75" t="s">
        <v>601</v>
      </c>
      <c r="I75" s="2">
        <v>6.3299999999999995E-2</v>
      </c>
      <c r="J75" t="str">
        <f>IF(I75&lt;0.05,"Neglible (&lt;5%)",IF(I75&lt;0.1,"Minimal (5-10%)",IF(I75&lt;0.3,"Moderate (10-30%)",IF(I75&lt;0.5,"Moderately High (30-50%)","High to Very High (&gt;= 50%)"))))</f>
        <v>Minimal (5-10%)</v>
      </c>
      <c r="K75" t="str">
        <f>IF(H75=J75,"","X")</f>
        <v/>
      </c>
      <c r="L75" t="s">
        <v>597</v>
      </c>
    </row>
    <row r="76" spans="1:12" hidden="1" x14ac:dyDescent="0.2">
      <c r="A76" s="1" t="s">
        <v>96</v>
      </c>
      <c r="B76" s="1">
        <v>56800000000</v>
      </c>
      <c r="C76" s="1">
        <v>4100000000</v>
      </c>
      <c r="D76" s="7">
        <f t="shared" si="11"/>
        <v>6.7323481116584566E-2</v>
      </c>
      <c r="E76" t="s">
        <v>386</v>
      </c>
      <c r="F76" t="s">
        <v>272</v>
      </c>
      <c r="G76" t="s">
        <v>273</v>
      </c>
      <c r="H76" t="s">
        <v>601</v>
      </c>
      <c r="I76" s="2">
        <v>7.0599999999999996E-2</v>
      </c>
      <c r="J76" t="str">
        <f>IF(I76&lt;0.05,"Neglible (&lt;5%)",IF(I76&lt;0.1,"Minimal (5-10%)",IF(I76&lt;0.3,"Moderate (10-30%)",IF(I76&lt;0.5,"Moderately High (30-50%)","High to Very High (&gt;= 50%)"))))</f>
        <v>Minimal (5-10%)</v>
      </c>
      <c r="K76" t="str">
        <f>IF(H76=J76,"","X")</f>
        <v/>
      </c>
      <c r="L76" t="s">
        <v>598</v>
      </c>
    </row>
    <row r="77" spans="1:12" hidden="1" x14ac:dyDescent="0.2">
      <c r="A77" s="1" t="s">
        <v>394</v>
      </c>
      <c r="B77" s="1">
        <v>183000000</v>
      </c>
      <c r="C77" s="1">
        <v>13304700</v>
      </c>
      <c r="D77" s="7">
        <f t="shared" si="11"/>
        <v>6.7775758807608777E-2</v>
      </c>
      <c r="E77" t="s">
        <v>395</v>
      </c>
      <c r="F77" t="s">
        <v>272</v>
      </c>
      <c r="G77" t="s">
        <v>273</v>
      </c>
      <c r="H77" t="s">
        <v>601</v>
      </c>
      <c r="L77" t="s">
        <v>598</v>
      </c>
    </row>
    <row r="78" spans="1:12" hidden="1" x14ac:dyDescent="0.2">
      <c r="A78" s="1" t="s">
        <v>29</v>
      </c>
      <c r="B78" s="1">
        <v>57300000000</v>
      </c>
      <c r="C78" s="1">
        <v>4230000000</v>
      </c>
      <c r="D78" s="7">
        <f t="shared" si="11"/>
        <v>6.874695270599708E-2</v>
      </c>
      <c r="E78" t="s">
        <v>303</v>
      </c>
      <c r="F78" t="s">
        <v>272</v>
      </c>
      <c r="G78" t="s">
        <v>268</v>
      </c>
      <c r="H78" t="s">
        <v>601</v>
      </c>
      <c r="I78" s="2">
        <v>7.4400000000000008E-2</v>
      </c>
      <c r="J78" t="str">
        <f>IF(I78&lt;0.05,"Neglible (&lt;5%)",IF(I78&lt;0.1,"Minimal (5-10%)",IF(I78&lt;0.3,"Moderate (10-30%)",IF(I78&lt;0.5,"Moderately High (30-50%)","High to Very High (&gt;= 50%)"))))</f>
        <v>Minimal (5-10%)</v>
      </c>
      <c r="K78" t="str">
        <f>IF(H78=J78,"","X")</f>
        <v/>
      </c>
      <c r="L78" t="s">
        <v>598</v>
      </c>
    </row>
    <row r="79" spans="1:12" x14ac:dyDescent="0.2">
      <c r="A79" s="1" t="s">
        <v>132</v>
      </c>
      <c r="B79" s="1">
        <v>20341800</v>
      </c>
      <c r="C79" s="1">
        <v>1512900</v>
      </c>
      <c r="D79" s="4">
        <f t="shared" si="11"/>
        <v>6.9225384013507391E-2</v>
      </c>
      <c r="E79" t="s">
        <v>429</v>
      </c>
      <c r="F79" t="s">
        <v>267</v>
      </c>
      <c r="G79" t="s">
        <v>297</v>
      </c>
      <c r="H79" t="s">
        <v>601</v>
      </c>
      <c r="I79" s="2">
        <v>6.9599999999999995E-2</v>
      </c>
      <c r="J79" t="str">
        <f>IF(I79&lt;0.05,"Neglible (&lt;5%)",IF(I79&lt;0.1,"Minimal (5-10%)",IF(I79&lt;0.3,"Moderate (10-30%)",IF(I79&lt;0.5,"Moderately High (30-50%)","High to Very High (&gt;= 50%)"))))</f>
        <v>Minimal (5-10%)</v>
      </c>
      <c r="K79" t="str">
        <f>IF(H79=J79,"","X")</f>
        <v/>
      </c>
      <c r="L79" t="s">
        <v>597</v>
      </c>
    </row>
    <row r="80" spans="1:12" x14ac:dyDescent="0.2">
      <c r="A80" s="1" t="s">
        <v>146</v>
      </c>
      <c r="B80" s="1">
        <v>3300000000</v>
      </c>
      <c r="C80" s="1">
        <v>246000000</v>
      </c>
      <c r="D80" s="4">
        <f t="shared" si="11"/>
        <v>6.9373942470389166E-2</v>
      </c>
      <c r="E80" t="s">
        <v>444</v>
      </c>
      <c r="F80" t="s">
        <v>283</v>
      </c>
      <c r="G80" t="s">
        <v>297</v>
      </c>
      <c r="H80" t="s">
        <v>601</v>
      </c>
      <c r="I80" s="2">
        <v>5.7500000000000002E-2</v>
      </c>
      <c r="J80" t="str">
        <f>IF(I80&lt;0.05,"Neglible (&lt;5%)",IF(I80&lt;0.1,"Minimal (5-10%)",IF(I80&lt;0.3,"Moderate (10-30%)",IF(I80&lt;0.5,"Moderately High (30-50%)","High to Very High (&gt;= 50%)"))))</f>
        <v>Minimal (5-10%)</v>
      </c>
      <c r="K80" t="str">
        <f>IF(H80=J80,"","X")</f>
        <v/>
      </c>
      <c r="L80" t="s">
        <v>597</v>
      </c>
    </row>
    <row r="81" spans="1:12" hidden="1" x14ac:dyDescent="0.2">
      <c r="A81" s="3" t="s">
        <v>372</v>
      </c>
      <c r="B81" s="3">
        <v>3420000000</v>
      </c>
      <c r="C81" s="3">
        <v>263000000</v>
      </c>
      <c r="D81" s="6">
        <f t="shared" si="11"/>
        <v>7.1409177301113222E-2</v>
      </c>
      <c r="E81" s="3" t="s">
        <v>373</v>
      </c>
      <c r="F81" s="3" t="s">
        <v>283</v>
      </c>
      <c r="G81" s="3" t="s">
        <v>273</v>
      </c>
      <c r="H81" t="s">
        <v>601</v>
      </c>
      <c r="L81" t="s">
        <v>598</v>
      </c>
    </row>
    <row r="82" spans="1:12" x14ac:dyDescent="0.2">
      <c r="A82" s="1" t="s">
        <v>202</v>
      </c>
      <c r="B82" s="1">
        <v>17500000000</v>
      </c>
      <c r="C82" s="1">
        <v>1370000000</v>
      </c>
      <c r="D82" s="4">
        <f t="shared" si="11"/>
        <v>7.2602013778484367E-2</v>
      </c>
      <c r="E82" t="s">
        <v>515</v>
      </c>
      <c r="F82" t="s">
        <v>283</v>
      </c>
      <c r="G82" t="s">
        <v>507</v>
      </c>
      <c r="H82" t="s">
        <v>601</v>
      </c>
      <c r="I82" s="2">
        <v>6.3500000000000001E-2</v>
      </c>
      <c r="J82" t="str">
        <f t="shared" ref="J82:J90" si="12">IF(I82&lt;0.05,"Neglible (&lt;5%)",IF(I82&lt;0.1,"Minimal (5-10%)",IF(I82&lt;0.3,"Moderate (10-30%)",IF(I82&lt;0.5,"Moderately High (30-50%)","High to Very High (&gt;= 50%)"))))</f>
        <v>Minimal (5-10%)</v>
      </c>
      <c r="K82" t="str">
        <f t="shared" ref="K82:K90" si="13">IF(H82=J82,"","X")</f>
        <v/>
      </c>
      <c r="L82" t="s">
        <v>597</v>
      </c>
    </row>
    <row r="83" spans="1:12" x14ac:dyDescent="0.2">
      <c r="A83" s="1" t="s">
        <v>34</v>
      </c>
      <c r="B83" s="1">
        <v>1910000000</v>
      </c>
      <c r="C83" s="1">
        <v>151000000</v>
      </c>
      <c r="D83" s="4">
        <f t="shared" si="11"/>
        <v>7.3265405143134399E-2</v>
      </c>
      <c r="E83" t="s">
        <v>310</v>
      </c>
      <c r="F83" t="s">
        <v>267</v>
      </c>
      <c r="G83" t="s">
        <v>268</v>
      </c>
      <c r="H83" t="s">
        <v>601</v>
      </c>
      <c r="I83" s="2">
        <v>7.9699999999999993E-2</v>
      </c>
      <c r="J83" t="str">
        <f t="shared" si="12"/>
        <v>Minimal (5-10%)</v>
      </c>
      <c r="K83" t="str">
        <f t="shared" si="13"/>
        <v/>
      </c>
      <c r="L83" t="s">
        <v>597</v>
      </c>
    </row>
    <row r="84" spans="1:12" hidden="1" x14ac:dyDescent="0.2">
      <c r="A84" s="1" t="s">
        <v>31</v>
      </c>
      <c r="B84" s="1">
        <v>89100000000</v>
      </c>
      <c r="C84" s="1">
        <v>7050000000</v>
      </c>
      <c r="D84" s="7">
        <f t="shared" si="11"/>
        <v>7.3322932917316688E-2</v>
      </c>
      <c r="E84" t="s">
        <v>307</v>
      </c>
      <c r="F84" t="s">
        <v>272</v>
      </c>
      <c r="G84" t="s">
        <v>268</v>
      </c>
      <c r="H84" t="s">
        <v>601</v>
      </c>
      <c r="I84" s="2">
        <v>7.6399999999999996E-2</v>
      </c>
      <c r="J84" t="str">
        <f t="shared" si="12"/>
        <v>Minimal (5-10%)</v>
      </c>
      <c r="K84" t="str">
        <f t="shared" si="13"/>
        <v/>
      </c>
      <c r="L84" t="s">
        <v>598</v>
      </c>
    </row>
    <row r="85" spans="1:12" hidden="1" x14ac:dyDescent="0.2">
      <c r="A85" s="1" t="s">
        <v>205</v>
      </c>
      <c r="B85" s="1">
        <v>6130000000</v>
      </c>
      <c r="C85" s="1">
        <v>493000000</v>
      </c>
      <c r="D85" s="7">
        <f t="shared" si="11"/>
        <v>7.443756605767779E-2</v>
      </c>
      <c r="E85" t="s">
        <v>518</v>
      </c>
      <c r="F85" t="s">
        <v>272</v>
      </c>
      <c r="G85" t="s">
        <v>507</v>
      </c>
      <c r="H85" t="s">
        <v>601</v>
      </c>
      <c r="I85" s="2">
        <v>7.3899999999999993E-2</v>
      </c>
      <c r="J85" t="str">
        <f t="shared" si="12"/>
        <v>Minimal (5-10%)</v>
      </c>
      <c r="K85" t="str">
        <f t="shared" si="13"/>
        <v/>
      </c>
      <c r="L85" t="s">
        <v>598</v>
      </c>
    </row>
    <row r="86" spans="1:12" x14ac:dyDescent="0.2">
      <c r="A86" s="1" t="s">
        <v>235</v>
      </c>
      <c r="B86" s="1">
        <v>416000000</v>
      </c>
      <c r="C86" s="1">
        <v>33949800</v>
      </c>
      <c r="D86" s="4">
        <f t="shared" si="11"/>
        <v>7.545241713631165E-2</v>
      </c>
      <c r="E86" t="s">
        <v>549</v>
      </c>
      <c r="F86" t="s">
        <v>267</v>
      </c>
      <c r="G86" t="s">
        <v>268</v>
      </c>
      <c r="H86" t="s">
        <v>601</v>
      </c>
      <c r="I86" s="2">
        <v>7.8200000000000006E-2</v>
      </c>
      <c r="J86" t="str">
        <f t="shared" si="12"/>
        <v>Minimal (5-10%)</v>
      </c>
      <c r="K86" t="str">
        <f t="shared" si="13"/>
        <v/>
      </c>
      <c r="L86" t="s">
        <v>597</v>
      </c>
    </row>
    <row r="87" spans="1:12" x14ac:dyDescent="0.2">
      <c r="A87" s="1" t="s">
        <v>64</v>
      </c>
      <c r="B87" s="1">
        <v>43800000000</v>
      </c>
      <c r="C87" s="1">
        <v>3580000000</v>
      </c>
      <c r="D87" s="4">
        <f t="shared" si="11"/>
        <v>7.5559307724778382E-2</v>
      </c>
      <c r="E87" t="s">
        <v>350</v>
      </c>
      <c r="F87" t="s">
        <v>283</v>
      </c>
      <c r="G87" t="s">
        <v>268</v>
      </c>
      <c r="H87" t="s">
        <v>601</v>
      </c>
      <c r="I87" s="2">
        <v>7.690000000000001E-2</v>
      </c>
      <c r="J87" t="str">
        <f t="shared" si="12"/>
        <v>Minimal (5-10%)</v>
      </c>
      <c r="K87" t="str">
        <f t="shared" si="13"/>
        <v/>
      </c>
      <c r="L87" t="s">
        <v>597</v>
      </c>
    </row>
    <row r="88" spans="1:12" x14ac:dyDescent="0.2">
      <c r="A88" s="1" t="s">
        <v>177</v>
      </c>
      <c r="B88" s="1">
        <v>145000000</v>
      </c>
      <c r="C88" s="1">
        <v>11881800</v>
      </c>
      <c r="D88" s="4">
        <f t="shared" si="11"/>
        <v>7.5737274814541899E-2</v>
      </c>
      <c r="E88" t="s">
        <v>488</v>
      </c>
      <c r="F88" t="s">
        <v>283</v>
      </c>
      <c r="G88" t="s">
        <v>399</v>
      </c>
      <c r="H88" t="s">
        <v>601</v>
      </c>
      <c r="I88" s="2">
        <v>9.6099999999999991E-2</v>
      </c>
      <c r="J88" t="str">
        <f t="shared" si="12"/>
        <v>Minimal (5-10%)</v>
      </c>
      <c r="K88" t="str">
        <f t="shared" si="13"/>
        <v/>
      </c>
      <c r="L88" t="s">
        <v>597</v>
      </c>
    </row>
    <row r="89" spans="1:12" x14ac:dyDescent="0.2">
      <c r="A89" s="1" t="s">
        <v>78</v>
      </c>
      <c r="B89" s="1">
        <v>9950000000</v>
      </c>
      <c r="C89" s="1">
        <v>824000000</v>
      </c>
      <c r="D89" s="4">
        <f t="shared" si="11"/>
        <v>7.6480415815852978E-2</v>
      </c>
      <c r="E89" t="s">
        <v>366</v>
      </c>
      <c r="F89" t="s">
        <v>283</v>
      </c>
      <c r="G89" t="s">
        <v>268</v>
      </c>
      <c r="H89" t="s">
        <v>601</v>
      </c>
      <c r="I89" s="2">
        <v>7.3899999999999993E-2</v>
      </c>
      <c r="J89" t="str">
        <f t="shared" si="12"/>
        <v>Minimal (5-10%)</v>
      </c>
      <c r="K89" t="str">
        <f t="shared" si="13"/>
        <v/>
      </c>
      <c r="L89" t="s">
        <v>597</v>
      </c>
    </row>
    <row r="90" spans="1:12" hidden="1" x14ac:dyDescent="0.2">
      <c r="A90" s="1" t="s">
        <v>203</v>
      </c>
      <c r="B90" s="1">
        <v>74000000000</v>
      </c>
      <c r="C90" s="1">
        <v>6240000000</v>
      </c>
      <c r="D90" s="7">
        <f t="shared" si="11"/>
        <v>7.7766699900299108E-2</v>
      </c>
      <c r="E90" t="s">
        <v>516</v>
      </c>
      <c r="F90" t="s">
        <v>272</v>
      </c>
      <c r="G90" t="s">
        <v>507</v>
      </c>
      <c r="H90" t="s">
        <v>601</v>
      </c>
      <c r="I90" s="2">
        <v>7.6399999999999996E-2</v>
      </c>
      <c r="J90" t="str">
        <f t="shared" si="12"/>
        <v>Minimal (5-10%)</v>
      </c>
      <c r="K90" t="str">
        <f t="shared" si="13"/>
        <v/>
      </c>
      <c r="L90" t="s">
        <v>598</v>
      </c>
    </row>
    <row r="91" spans="1:12" hidden="1" x14ac:dyDescent="0.2">
      <c r="A91" s="1" t="s">
        <v>243</v>
      </c>
      <c r="B91" s="1">
        <v>30600000000</v>
      </c>
      <c r="C91" s="1">
        <v>2630000000</v>
      </c>
      <c r="D91" s="7">
        <f t="shared" si="11"/>
        <v>7.9145350586819138E-2</v>
      </c>
      <c r="E91" t="s">
        <v>558</v>
      </c>
      <c r="F91" t="s">
        <v>559</v>
      </c>
      <c r="G91">
        <v>0</v>
      </c>
      <c r="H91" t="s">
        <v>601</v>
      </c>
      <c r="I91" s="2" t="e">
        <v>#N/A</v>
      </c>
      <c r="L91" t="s">
        <v>598</v>
      </c>
    </row>
    <row r="92" spans="1:12" s="3" customFormat="1" hidden="1" x14ac:dyDescent="0.2">
      <c r="A92" s="1" t="s">
        <v>52</v>
      </c>
      <c r="B92" s="1">
        <v>3720000000</v>
      </c>
      <c r="C92" s="1">
        <v>320000000</v>
      </c>
      <c r="D92" s="7">
        <f t="shared" si="11"/>
        <v>7.9207920792079209E-2</v>
      </c>
      <c r="E92" t="s">
        <v>338</v>
      </c>
      <c r="F92" t="s">
        <v>272</v>
      </c>
      <c r="G92" t="s">
        <v>268</v>
      </c>
      <c r="H92" t="s">
        <v>601</v>
      </c>
      <c r="I92" s="2">
        <v>6.6500000000000004E-2</v>
      </c>
      <c r="J92" t="str">
        <f t="shared" ref="J92:J99" si="14">IF(I92&lt;0.05,"Neglible (&lt;5%)",IF(I92&lt;0.1,"Minimal (5-10%)",IF(I92&lt;0.3,"Moderate (10-30%)",IF(I92&lt;0.5,"Moderately High (30-50%)","High to Very High (&gt;= 50%)"))))</f>
        <v>Minimal (5-10%)</v>
      </c>
      <c r="K92" t="str">
        <f t="shared" ref="K92:K99" si="15">IF(H92=J92,"","X")</f>
        <v/>
      </c>
      <c r="L92" t="s">
        <v>598</v>
      </c>
    </row>
    <row r="93" spans="1:12" x14ac:dyDescent="0.2">
      <c r="A93" s="1" t="s">
        <v>5</v>
      </c>
      <c r="B93" s="1">
        <v>14100000000</v>
      </c>
      <c r="C93" s="1">
        <v>1220000000</v>
      </c>
      <c r="D93" s="4">
        <f t="shared" si="11"/>
        <v>7.963446475195822E-2</v>
      </c>
      <c r="E93" t="s">
        <v>275</v>
      </c>
      <c r="F93" t="s">
        <v>267</v>
      </c>
      <c r="G93" t="s">
        <v>268</v>
      </c>
      <c r="H93" t="s">
        <v>601</v>
      </c>
      <c r="I93" s="2">
        <v>7.7399999999999997E-2</v>
      </c>
      <c r="J93" t="str">
        <f t="shared" si="14"/>
        <v>Minimal (5-10%)</v>
      </c>
      <c r="K93" t="str">
        <f t="shared" si="15"/>
        <v/>
      </c>
      <c r="L93" t="s">
        <v>597</v>
      </c>
    </row>
    <row r="94" spans="1:12" x14ac:dyDescent="0.2">
      <c r="A94" s="1" t="s">
        <v>37</v>
      </c>
      <c r="B94" s="1">
        <v>2820000000</v>
      </c>
      <c r="C94" s="1">
        <v>244000000</v>
      </c>
      <c r="D94" s="4">
        <f t="shared" si="11"/>
        <v>7.963446475195822E-2</v>
      </c>
      <c r="E94" t="s">
        <v>313</v>
      </c>
      <c r="F94" t="s">
        <v>283</v>
      </c>
      <c r="G94" t="s">
        <v>268</v>
      </c>
      <c r="H94" t="s">
        <v>601</v>
      </c>
      <c r="I94" s="2">
        <v>8.7400000000000005E-2</v>
      </c>
      <c r="J94" t="str">
        <f t="shared" si="14"/>
        <v>Minimal (5-10%)</v>
      </c>
      <c r="K94" t="str">
        <f t="shared" si="15"/>
        <v/>
      </c>
      <c r="L94" t="s">
        <v>597</v>
      </c>
    </row>
    <row r="95" spans="1:12" x14ac:dyDescent="0.2">
      <c r="A95" s="1" t="s">
        <v>175</v>
      </c>
      <c r="B95" s="1">
        <v>831000000</v>
      </c>
      <c r="C95" s="1">
        <v>72171000</v>
      </c>
      <c r="D95" s="4">
        <f t="shared" si="11"/>
        <v>7.9908455873804629E-2</v>
      </c>
      <c r="E95" t="s">
        <v>486</v>
      </c>
      <c r="F95" t="s">
        <v>267</v>
      </c>
      <c r="G95" t="s">
        <v>399</v>
      </c>
      <c r="H95" t="s">
        <v>601</v>
      </c>
      <c r="I95" s="2">
        <v>7.6399999999999996E-2</v>
      </c>
      <c r="J95" t="str">
        <f t="shared" si="14"/>
        <v>Minimal (5-10%)</v>
      </c>
      <c r="K95" t="str">
        <f t="shared" si="15"/>
        <v/>
      </c>
      <c r="L95" t="s">
        <v>597</v>
      </c>
    </row>
    <row r="96" spans="1:12" hidden="1" x14ac:dyDescent="0.2">
      <c r="A96" s="1" t="s">
        <v>70</v>
      </c>
      <c r="B96" s="1">
        <v>17100000000</v>
      </c>
      <c r="C96" s="1">
        <v>1510000000</v>
      </c>
      <c r="D96" s="7">
        <f t="shared" si="11"/>
        <v>8.1139172487909722E-2</v>
      </c>
      <c r="E96" t="s">
        <v>358</v>
      </c>
      <c r="F96" t="s">
        <v>272</v>
      </c>
      <c r="G96" t="s">
        <v>268</v>
      </c>
      <c r="H96" t="s">
        <v>601</v>
      </c>
      <c r="I96" s="2">
        <v>6.7299999999999999E-2</v>
      </c>
      <c r="J96" t="str">
        <f t="shared" si="14"/>
        <v>Minimal (5-10%)</v>
      </c>
      <c r="K96" t="str">
        <f t="shared" si="15"/>
        <v/>
      </c>
      <c r="L96" t="s">
        <v>598</v>
      </c>
    </row>
    <row r="97" spans="1:12" hidden="1" x14ac:dyDescent="0.2">
      <c r="A97" s="1" t="s">
        <v>116</v>
      </c>
      <c r="B97" s="1">
        <v>13000000000</v>
      </c>
      <c r="C97" s="1">
        <v>1150000000</v>
      </c>
      <c r="D97" s="7">
        <f t="shared" si="11"/>
        <v>8.1272084805653705E-2</v>
      </c>
      <c r="E97" t="s">
        <v>413</v>
      </c>
      <c r="F97" t="s">
        <v>272</v>
      </c>
      <c r="G97" t="s">
        <v>297</v>
      </c>
      <c r="H97" t="s">
        <v>601</v>
      </c>
      <c r="I97" s="2">
        <v>7.8100000000000003E-2</v>
      </c>
      <c r="J97" t="str">
        <f t="shared" si="14"/>
        <v>Minimal (5-10%)</v>
      </c>
      <c r="K97" t="str">
        <f t="shared" si="15"/>
        <v/>
      </c>
      <c r="L97" t="s">
        <v>598</v>
      </c>
    </row>
    <row r="98" spans="1:12" hidden="1" x14ac:dyDescent="0.2">
      <c r="A98" s="1" t="s">
        <v>207</v>
      </c>
      <c r="B98" s="1">
        <v>166000000000</v>
      </c>
      <c r="C98" s="1">
        <v>14800000000</v>
      </c>
      <c r="D98" s="7">
        <f t="shared" si="11"/>
        <v>8.185840707964602E-2</v>
      </c>
      <c r="E98" t="s">
        <v>520</v>
      </c>
      <c r="F98" t="s">
        <v>272</v>
      </c>
      <c r="G98" t="s">
        <v>507</v>
      </c>
      <c r="H98" t="s">
        <v>601</v>
      </c>
      <c r="I98" s="2">
        <v>8.83</v>
      </c>
      <c r="J98" t="str">
        <f t="shared" si="14"/>
        <v>High to Very High (&gt;= 50%)</v>
      </c>
      <c r="K98" t="str">
        <f t="shared" si="15"/>
        <v>X</v>
      </c>
      <c r="L98" t="s">
        <v>598</v>
      </c>
    </row>
    <row r="99" spans="1:12" hidden="1" x14ac:dyDescent="0.2">
      <c r="A99" s="1" t="s">
        <v>148</v>
      </c>
      <c r="B99" s="1">
        <v>1939500</v>
      </c>
      <c r="C99" s="1">
        <v>173700</v>
      </c>
      <c r="D99" s="7">
        <f t="shared" si="11"/>
        <v>8.2197614991482107E-2</v>
      </c>
      <c r="E99" t="s">
        <v>446</v>
      </c>
      <c r="F99" t="s">
        <v>272</v>
      </c>
      <c r="G99" t="s">
        <v>297</v>
      </c>
      <c r="H99" t="s">
        <v>601</v>
      </c>
      <c r="I99" s="2">
        <v>0.1048</v>
      </c>
      <c r="J99" t="str">
        <f t="shared" si="14"/>
        <v>Moderate (10-30%)</v>
      </c>
      <c r="K99" t="str">
        <f t="shared" si="15"/>
        <v>X</v>
      </c>
      <c r="L99" t="s">
        <v>598</v>
      </c>
    </row>
    <row r="100" spans="1:12" hidden="1" x14ac:dyDescent="0.2">
      <c r="A100" s="1" t="s">
        <v>245</v>
      </c>
      <c r="B100" s="1">
        <v>64300000000</v>
      </c>
      <c r="C100" s="1">
        <v>5810000000</v>
      </c>
      <c r="D100" s="7">
        <f t="shared" si="11"/>
        <v>8.2869776066181719E-2</v>
      </c>
      <c r="E100" t="s">
        <v>561</v>
      </c>
      <c r="F100" t="s">
        <v>559</v>
      </c>
      <c r="G100">
        <v>0</v>
      </c>
      <c r="H100" t="s">
        <v>601</v>
      </c>
      <c r="I100" s="2" t="e">
        <v>#N/A</v>
      </c>
      <c r="L100" t="s">
        <v>598</v>
      </c>
    </row>
    <row r="101" spans="1:12" hidden="1" x14ac:dyDescent="0.2">
      <c r="A101" s="1" t="s">
        <v>111</v>
      </c>
      <c r="B101" s="1">
        <v>35000000000</v>
      </c>
      <c r="C101" s="1">
        <v>3170000000</v>
      </c>
      <c r="D101" s="7">
        <f t="shared" si="11"/>
        <v>8.3049515326172385E-2</v>
      </c>
      <c r="E101" t="s">
        <v>408</v>
      </c>
      <c r="F101" t="s">
        <v>272</v>
      </c>
      <c r="G101" t="s">
        <v>297</v>
      </c>
      <c r="H101" t="s">
        <v>601</v>
      </c>
      <c r="I101" s="2">
        <v>8.4600000000000009E-2</v>
      </c>
      <c r="J101" t="str">
        <f>IF(I101&lt;0.05,"Neglible (&lt;5%)",IF(I101&lt;0.1,"Minimal (5-10%)",IF(I101&lt;0.3,"Moderate (10-30%)",IF(I101&lt;0.5,"Moderately High (30-50%)","High to Very High (&gt;= 50%)"))))</f>
        <v>Minimal (5-10%)</v>
      </c>
      <c r="K101" t="str">
        <f>IF(H101=J101,"","X")</f>
        <v/>
      </c>
      <c r="L101" t="s">
        <v>598</v>
      </c>
    </row>
    <row r="102" spans="1:12" x14ac:dyDescent="0.2">
      <c r="A102" s="1" t="s">
        <v>7</v>
      </c>
      <c r="B102" s="1">
        <v>432000000</v>
      </c>
      <c r="C102" s="1">
        <v>39342600</v>
      </c>
      <c r="D102" s="4">
        <f t="shared" si="11"/>
        <v>8.3469221750802916E-2</v>
      </c>
      <c r="E102" t="s">
        <v>277</v>
      </c>
      <c r="F102" t="s">
        <v>267</v>
      </c>
      <c r="G102" t="s">
        <v>268</v>
      </c>
      <c r="H102" t="s">
        <v>601</v>
      </c>
      <c r="I102" s="2">
        <v>6.0100000000000001E-2</v>
      </c>
      <c r="J102" t="str">
        <f>IF(I102&lt;0.05,"Neglible (&lt;5%)",IF(I102&lt;0.1,"Minimal (5-10%)",IF(I102&lt;0.3,"Moderate (10-30%)",IF(I102&lt;0.5,"Moderately High (30-50%)","High to Very High (&gt;= 50%)"))))</f>
        <v>Minimal (5-10%)</v>
      </c>
      <c r="K102" t="str">
        <f>IF(H102=J102,"","X")</f>
        <v/>
      </c>
      <c r="L102" t="s">
        <v>597</v>
      </c>
    </row>
    <row r="103" spans="1:12" hidden="1" x14ac:dyDescent="0.2">
      <c r="A103" s="1" t="s">
        <v>163</v>
      </c>
      <c r="B103" s="1">
        <v>1140000000</v>
      </c>
      <c r="C103" s="1">
        <v>104000000</v>
      </c>
      <c r="D103" s="7">
        <f t="shared" si="11"/>
        <v>8.3601286173633438E-2</v>
      </c>
      <c r="E103" t="s">
        <v>474</v>
      </c>
      <c r="F103" t="s">
        <v>272</v>
      </c>
      <c r="G103" t="s">
        <v>399</v>
      </c>
      <c r="H103" t="s">
        <v>601</v>
      </c>
      <c r="I103" s="2">
        <v>0.34979999999999994</v>
      </c>
      <c r="J103" t="str">
        <f>IF(I103&lt;0.05,"Neglible (&lt;5%)",IF(I103&lt;0.1,"Minimal (5-10%)",IF(I103&lt;0.3,"Moderate (10-30%)",IF(I103&lt;0.5,"Moderately High (30-50%)","High to Very High (&gt;= 50%)"))))</f>
        <v>Moderately High (30-50%)</v>
      </c>
      <c r="K103" t="str">
        <f>IF(H103=J103,"","X")</f>
        <v>X</v>
      </c>
      <c r="L103" t="s">
        <v>598</v>
      </c>
    </row>
    <row r="104" spans="1:12" hidden="1" x14ac:dyDescent="0.2">
      <c r="A104" s="1" t="s">
        <v>305</v>
      </c>
      <c r="B104" s="1">
        <v>7610000000</v>
      </c>
      <c r="C104" s="1">
        <v>699000000</v>
      </c>
      <c r="D104" s="7">
        <f t="shared" si="11"/>
        <v>8.4125646888915634E-2</v>
      </c>
      <c r="E104" t="s">
        <v>306</v>
      </c>
      <c r="F104" t="s">
        <v>272</v>
      </c>
      <c r="G104" t="s">
        <v>268</v>
      </c>
      <c r="H104" t="s">
        <v>601</v>
      </c>
      <c r="L104" t="s">
        <v>598</v>
      </c>
    </row>
    <row r="105" spans="1:12" hidden="1" x14ac:dyDescent="0.2">
      <c r="A105" s="1" t="s">
        <v>117</v>
      </c>
      <c r="B105" s="1">
        <v>12300000000</v>
      </c>
      <c r="C105" s="1">
        <v>1160000000</v>
      </c>
      <c r="D105" s="7">
        <f t="shared" si="11"/>
        <v>8.6181277860326894E-2</v>
      </c>
      <c r="E105" t="s">
        <v>414</v>
      </c>
      <c r="F105" t="s">
        <v>272</v>
      </c>
      <c r="G105" t="s">
        <v>297</v>
      </c>
      <c r="H105" t="s">
        <v>601</v>
      </c>
      <c r="I105" s="2">
        <v>8.6800000000000002E-2</v>
      </c>
      <c r="J105" t="str">
        <f>IF(I105&lt;0.05,"Neglible (&lt;5%)",IF(I105&lt;0.1,"Minimal (5-10%)",IF(I105&lt;0.3,"Moderate (10-30%)",IF(I105&lt;0.5,"Moderately High (30-50%)","High to Very High (&gt;= 50%)"))))</f>
        <v>Minimal (5-10%)</v>
      </c>
      <c r="K105" t="str">
        <f>IF(H105=J105,"","X")</f>
        <v/>
      </c>
      <c r="L105" t="s">
        <v>598</v>
      </c>
    </row>
    <row r="106" spans="1:12" hidden="1" x14ac:dyDescent="0.2">
      <c r="A106" s="1" t="s">
        <v>172</v>
      </c>
      <c r="B106" s="1">
        <v>2610000000</v>
      </c>
      <c r="C106" s="1">
        <v>247000000</v>
      </c>
      <c r="D106" s="7">
        <f t="shared" si="11"/>
        <v>8.6454322716135804E-2</v>
      </c>
      <c r="E106" t="s">
        <v>483</v>
      </c>
      <c r="F106" t="s">
        <v>272</v>
      </c>
      <c r="G106" t="s">
        <v>399</v>
      </c>
      <c r="H106" t="s">
        <v>601</v>
      </c>
      <c r="I106" s="2">
        <v>8.1600000000000006E-2</v>
      </c>
      <c r="J106" t="str">
        <f>IF(I106&lt;0.05,"Neglible (&lt;5%)",IF(I106&lt;0.1,"Minimal (5-10%)",IF(I106&lt;0.3,"Moderate (10-30%)",IF(I106&lt;0.5,"Moderately High (30-50%)","High to Very High (&gt;= 50%)"))))</f>
        <v>Minimal (5-10%)</v>
      </c>
      <c r="K106" t="str">
        <f>IF(H106=J106,"","X")</f>
        <v/>
      </c>
      <c r="L106" t="s">
        <v>598</v>
      </c>
    </row>
    <row r="107" spans="1:12" x14ac:dyDescent="0.2">
      <c r="A107" s="1" t="s">
        <v>147</v>
      </c>
      <c r="B107" s="1">
        <v>450000000</v>
      </c>
      <c r="C107" s="1">
        <v>42745500</v>
      </c>
      <c r="D107" s="4">
        <f t="shared" si="11"/>
        <v>8.6749650681741383E-2</v>
      </c>
      <c r="E107" t="s">
        <v>445</v>
      </c>
      <c r="F107" t="s">
        <v>283</v>
      </c>
      <c r="G107" t="s">
        <v>399</v>
      </c>
      <c r="H107" t="s">
        <v>601</v>
      </c>
      <c r="I107" s="2">
        <v>0.1009</v>
      </c>
      <c r="J107" t="str">
        <f>IF(I107&lt;0.05,"Neglible (&lt;5%)",IF(I107&lt;0.1,"Minimal (5-10%)",IF(I107&lt;0.3,"Moderate (10-30%)",IF(I107&lt;0.5,"Moderately High (30-50%)","High to Very High (&gt;= 50%)"))))</f>
        <v>Moderate (10-30%)</v>
      </c>
      <c r="K107" t="str">
        <f>IF(H107=J107,"","X")</f>
        <v>X</v>
      </c>
      <c r="L107" t="s">
        <v>597</v>
      </c>
    </row>
    <row r="108" spans="1:12" x14ac:dyDescent="0.2">
      <c r="A108" s="1" t="s">
        <v>73</v>
      </c>
      <c r="B108" s="1">
        <v>4320000000</v>
      </c>
      <c r="C108" s="1">
        <v>416000000</v>
      </c>
      <c r="D108" s="4">
        <f t="shared" si="11"/>
        <v>8.7837837837837843E-2</v>
      </c>
      <c r="E108" t="s">
        <v>361</v>
      </c>
      <c r="F108" t="s">
        <v>267</v>
      </c>
      <c r="G108" t="s">
        <v>268</v>
      </c>
      <c r="H108" t="s">
        <v>601</v>
      </c>
      <c r="I108" s="2">
        <v>8.8499999999999995E-2</v>
      </c>
      <c r="J108" t="str">
        <f>IF(I108&lt;0.05,"Neglible (&lt;5%)",IF(I108&lt;0.1,"Minimal (5-10%)",IF(I108&lt;0.3,"Moderate (10-30%)",IF(I108&lt;0.5,"Moderately High (30-50%)","High to Very High (&gt;= 50%)"))))</f>
        <v>Minimal (5-10%)</v>
      </c>
      <c r="K108" t="str">
        <f>IF(H108=J108,"","X")</f>
        <v/>
      </c>
      <c r="L108" t="s">
        <v>597</v>
      </c>
    </row>
    <row r="109" spans="1:12" hidden="1" x14ac:dyDescent="0.2">
      <c r="A109" s="1" t="s">
        <v>244</v>
      </c>
      <c r="B109" s="1">
        <v>1010000000</v>
      </c>
      <c r="C109" s="1">
        <v>98120700</v>
      </c>
      <c r="D109" s="7">
        <f t="shared" si="11"/>
        <v>8.8546942584864632E-2</v>
      </c>
      <c r="E109" t="s">
        <v>560</v>
      </c>
      <c r="F109" t="s">
        <v>559</v>
      </c>
      <c r="G109">
        <v>0</v>
      </c>
      <c r="H109" t="s">
        <v>601</v>
      </c>
      <c r="I109" s="2" t="e">
        <v>#N/A</v>
      </c>
      <c r="L109" t="s">
        <v>598</v>
      </c>
    </row>
    <row r="110" spans="1:12" hidden="1" x14ac:dyDescent="0.2">
      <c r="A110" s="1" t="s">
        <v>183</v>
      </c>
      <c r="B110" s="1">
        <v>1620000000</v>
      </c>
      <c r="C110" s="1">
        <v>161000000</v>
      </c>
      <c r="D110" s="7">
        <f t="shared" si="11"/>
        <v>9.039865244244806E-2</v>
      </c>
      <c r="E110" t="s">
        <v>494</v>
      </c>
      <c r="F110" t="s">
        <v>272</v>
      </c>
      <c r="G110" t="s">
        <v>399</v>
      </c>
      <c r="H110" t="s">
        <v>601</v>
      </c>
      <c r="I110" s="2">
        <v>8.2899999999999988E-2</v>
      </c>
      <c r="J110" t="str">
        <f>IF(I110&lt;0.05,"Neglible (&lt;5%)",IF(I110&lt;0.1,"Minimal (5-10%)",IF(I110&lt;0.3,"Moderate (10-30%)",IF(I110&lt;0.5,"Moderately High (30-50%)","High to Very High (&gt;= 50%)"))))</f>
        <v>Minimal (5-10%)</v>
      </c>
      <c r="K110" t="str">
        <f>IF(H110=J110,"","X")</f>
        <v/>
      </c>
      <c r="L110" t="s">
        <v>598</v>
      </c>
    </row>
    <row r="111" spans="1:12" x14ac:dyDescent="0.2">
      <c r="A111" s="1" t="s">
        <v>6</v>
      </c>
      <c r="B111" s="1">
        <v>12000000000</v>
      </c>
      <c r="C111" s="1">
        <v>1200000000</v>
      </c>
      <c r="D111" s="4">
        <f t="shared" si="11"/>
        <v>9.0909090909090912E-2</v>
      </c>
      <c r="E111" t="s">
        <v>276</v>
      </c>
      <c r="F111" t="s">
        <v>267</v>
      </c>
      <c r="G111" t="s">
        <v>268</v>
      </c>
      <c r="H111" t="s">
        <v>601</v>
      </c>
      <c r="I111" s="2">
        <v>8.4499999999999992E-2</v>
      </c>
      <c r="J111" t="str">
        <f>IF(I111&lt;0.05,"Neglible (&lt;5%)",IF(I111&lt;0.1,"Minimal (5-10%)",IF(I111&lt;0.3,"Moderate (10-30%)",IF(I111&lt;0.5,"Moderately High (30-50%)","High to Very High (&gt;= 50%)"))))</f>
        <v>Minimal (5-10%)</v>
      </c>
      <c r="K111" t="str">
        <f>IF(H111=J111,"","X")</f>
        <v/>
      </c>
      <c r="L111" t="s">
        <v>597</v>
      </c>
    </row>
    <row r="112" spans="1:12" hidden="1" x14ac:dyDescent="0.2">
      <c r="A112" s="1" t="s">
        <v>67</v>
      </c>
      <c r="B112" s="1">
        <v>11000000000</v>
      </c>
      <c r="C112" s="1">
        <v>1120000000</v>
      </c>
      <c r="D112" s="7">
        <f t="shared" si="11"/>
        <v>9.2409240924092403E-2</v>
      </c>
      <c r="E112" t="s">
        <v>355</v>
      </c>
      <c r="F112" t="s">
        <v>272</v>
      </c>
      <c r="G112" t="s">
        <v>268</v>
      </c>
      <c r="H112" t="s">
        <v>601</v>
      </c>
      <c r="I112" s="2">
        <v>8.3900000000000002E-2</v>
      </c>
      <c r="J112" t="str">
        <f>IF(I112&lt;0.05,"Neglible (&lt;5%)",IF(I112&lt;0.1,"Minimal (5-10%)",IF(I112&lt;0.3,"Moderate (10-30%)",IF(I112&lt;0.5,"Moderately High (30-50%)","High to Very High (&gt;= 50%)"))))</f>
        <v>Minimal (5-10%)</v>
      </c>
      <c r="K112" t="str">
        <f>IF(H112=J112,"","X")</f>
        <v/>
      </c>
      <c r="L112" t="s">
        <v>598</v>
      </c>
    </row>
    <row r="113" spans="1:12" hidden="1" x14ac:dyDescent="0.2">
      <c r="A113" s="1" t="s">
        <v>317</v>
      </c>
      <c r="B113" s="1">
        <v>27400000000</v>
      </c>
      <c r="C113" s="1">
        <v>2790000000</v>
      </c>
      <c r="D113" s="7">
        <f t="shared" si="11"/>
        <v>9.2414706856575018E-2</v>
      </c>
      <c r="E113" t="s">
        <v>318</v>
      </c>
      <c r="F113" t="s">
        <v>272</v>
      </c>
      <c r="G113" t="s">
        <v>268</v>
      </c>
      <c r="H113" t="s">
        <v>601</v>
      </c>
      <c r="L113" t="s">
        <v>598</v>
      </c>
    </row>
    <row r="114" spans="1:12" hidden="1" x14ac:dyDescent="0.2">
      <c r="A114" s="1" t="s">
        <v>212</v>
      </c>
      <c r="B114" s="1">
        <v>55400000000</v>
      </c>
      <c r="C114" s="1">
        <v>5750000000</v>
      </c>
      <c r="D114" s="7">
        <f t="shared" si="11"/>
        <v>9.4031071136549474E-2</v>
      </c>
      <c r="E114" t="s">
        <v>525</v>
      </c>
      <c r="F114" t="s">
        <v>272</v>
      </c>
      <c r="G114" t="s">
        <v>507</v>
      </c>
      <c r="H114" t="s">
        <v>601</v>
      </c>
      <c r="I114" s="2">
        <v>9.06</v>
      </c>
      <c r="J114" t="str">
        <f t="shared" ref="J114:J122" si="16">IF(I114&lt;0.05,"Neglible (&lt;5%)",IF(I114&lt;0.1,"Minimal (5-10%)",IF(I114&lt;0.3,"Moderate (10-30%)",IF(I114&lt;0.5,"Moderately High (30-50%)","High to Very High (&gt;= 50%)"))))</f>
        <v>High to Very High (&gt;= 50%)</v>
      </c>
      <c r="K114" t="str">
        <f t="shared" ref="K114:K122" si="17">IF(H114=J114,"","X")</f>
        <v>X</v>
      </c>
      <c r="L114" t="s">
        <v>598</v>
      </c>
    </row>
    <row r="115" spans="1:12" hidden="1" x14ac:dyDescent="0.2">
      <c r="A115" s="1" t="s">
        <v>176</v>
      </c>
      <c r="B115" s="1">
        <v>157000000</v>
      </c>
      <c r="C115" s="1">
        <v>16470900</v>
      </c>
      <c r="D115" s="7">
        <f t="shared" si="11"/>
        <v>9.4949066385197747E-2</v>
      </c>
      <c r="E115" t="s">
        <v>487</v>
      </c>
      <c r="F115" t="s">
        <v>272</v>
      </c>
      <c r="G115" t="s">
        <v>399</v>
      </c>
      <c r="H115" t="s">
        <v>601</v>
      </c>
      <c r="I115" s="2">
        <v>0.12029999999999999</v>
      </c>
      <c r="J115" t="str">
        <f t="shared" si="16"/>
        <v>Moderate (10-30%)</v>
      </c>
      <c r="K115" t="str">
        <f t="shared" si="17"/>
        <v>X</v>
      </c>
      <c r="L115" t="s">
        <v>598</v>
      </c>
    </row>
    <row r="116" spans="1:12" x14ac:dyDescent="0.2">
      <c r="A116" s="1" t="s">
        <v>118</v>
      </c>
      <c r="B116" s="1">
        <v>204000000</v>
      </c>
      <c r="C116" s="1">
        <v>21555000</v>
      </c>
      <c r="D116" s="4">
        <f t="shared" si="11"/>
        <v>9.5564274788854153E-2</v>
      </c>
      <c r="E116" t="s">
        <v>415</v>
      </c>
      <c r="F116" t="s">
        <v>283</v>
      </c>
      <c r="G116" t="s">
        <v>297</v>
      </c>
      <c r="H116" t="s">
        <v>601</v>
      </c>
      <c r="I116" s="2">
        <v>9.1999999999999998E-2</v>
      </c>
      <c r="J116" t="str">
        <f t="shared" si="16"/>
        <v>Minimal (5-10%)</v>
      </c>
      <c r="K116" t="str">
        <f t="shared" si="17"/>
        <v/>
      </c>
      <c r="L116" t="s">
        <v>597</v>
      </c>
    </row>
    <row r="117" spans="1:12" x14ac:dyDescent="0.2">
      <c r="A117" s="1" t="s">
        <v>65</v>
      </c>
      <c r="B117" s="1">
        <v>405000000</v>
      </c>
      <c r="C117" s="1">
        <v>42992100</v>
      </c>
      <c r="D117" s="4">
        <f t="shared" si="11"/>
        <v>9.5966201189708486E-2</v>
      </c>
      <c r="E117" t="s">
        <v>351</v>
      </c>
      <c r="F117" t="s">
        <v>283</v>
      </c>
      <c r="G117" t="s">
        <v>268</v>
      </c>
      <c r="H117" t="s">
        <v>601</v>
      </c>
      <c r="I117" s="2">
        <v>9.8699999999999996E-2</v>
      </c>
      <c r="J117" t="str">
        <f t="shared" si="16"/>
        <v>Minimal (5-10%)</v>
      </c>
      <c r="K117" t="str">
        <f t="shared" si="17"/>
        <v/>
      </c>
      <c r="L117" t="s">
        <v>597</v>
      </c>
    </row>
    <row r="118" spans="1:12" hidden="1" x14ac:dyDescent="0.2">
      <c r="A118" s="1" t="s">
        <v>115</v>
      </c>
      <c r="B118" s="1">
        <v>13700000000</v>
      </c>
      <c r="C118" s="1">
        <v>1460000000</v>
      </c>
      <c r="D118" s="7">
        <f t="shared" si="11"/>
        <v>9.6306068601583111E-2</v>
      </c>
      <c r="E118" t="s">
        <v>412</v>
      </c>
      <c r="F118" t="s">
        <v>272</v>
      </c>
      <c r="G118" t="s">
        <v>297</v>
      </c>
      <c r="H118" t="s">
        <v>601</v>
      </c>
      <c r="I118" s="2">
        <v>9.3100000000000002E-2</v>
      </c>
      <c r="J118" t="str">
        <f t="shared" si="16"/>
        <v>Minimal (5-10%)</v>
      </c>
      <c r="K118" t="str">
        <f t="shared" si="17"/>
        <v/>
      </c>
      <c r="L118" t="s">
        <v>598</v>
      </c>
    </row>
    <row r="119" spans="1:12" hidden="1" x14ac:dyDescent="0.2">
      <c r="A119" s="1" t="s">
        <v>27</v>
      </c>
      <c r="B119" s="1">
        <v>63000000000</v>
      </c>
      <c r="C119" s="1">
        <v>6740000000</v>
      </c>
      <c r="D119" s="7">
        <f t="shared" si="11"/>
        <v>9.6644680240894745E-2</v>
      </c>
      <c r="E119" t="s">
        <v>299</v>
      </c>
      <c r="F119" t="s">
        <v>272</v>
      </c>
      <c r="G119" t="s">
        <v>268</v>
      </c>
      <c r="H119" t="s">
        <v>601</v>
      </c>
      <c r="I119" s="2">
        <v>9.8400000000000001E-2</v>
      </c>
      <c r="J119" t="str">
        <f t="shared" si="16"/>
        <v>Minimal (5-10%)</v>
      </c>
      <c r="K119" t="str">
        <f t="shared" si="17"/>
        <v/>
      </c>
      <c r="L119" t="s">
        <v>598</v>
      </c>
    </row>
    <row r="120" spans="1:12" x14ac:dyDescent="0.2">
      <c r="A120" s="1" t="s">
        <v>125</v>
      </c>
      <c r="B120" s="1">
        <v>4050000000</v>
      </c>
      <c r="C120" s="1">
        <v>434000000</v>
      </c>
      <c r="D120" s="4">
        <f t="shared" si="11"/>
        <v>9.6788581623550404E-2</v>
      </c>
      <c r="E120" t="s">
        <v>422</v>
      </c>
      <c r="F120" t="s">
        <v>267</v>
      </c>
      <c r="G120" t="s">
        <v>297</v>
      </c>
      <c r="H120" t="s">
        <v>601</v>
      </c>
      <c r="I120" s="2">
        <v>0.18539999999999998</v>
      </c>
      <c r="J120" t="str">
        <f t="shared" si="16"/>
        <v>Moderate (10-30%)</v>
      </c>
      <c r="K120" t="str">
        <f t="shared" si="17"/>
        <v>X</v>
      </c>
      <c r="L120" t="s">
        <v>597</v>
      </c>
    </row>
    <row r="121" spans="1:12" x14ac:dyDescent="0.2">
      <c r="A121" s="1" t="s">
        <v>237</v>
      </c>
      <c r="B121" s="1">
        <v>2980000000</v>
      </c>
      <c r="C121" s="1">
        <v>320000000</v>
      </c>
      <c r="D121" s="4">
        <f t="shared" si="11"/>
        <v>9.696969696969697E-2</v>
      </c>
      <c r="E121" t="s">
        <v>551</v>
      </c>
      <c r="F121" t="s">
        <v>283</v>
      </c>
      <c r="G121" t="s">
        <v>273</v>
      </c>
      <c r="H121" t="s">
        <v>601</v>
      </c>
      <c r="I121" s="2">
        <v>0.10050000000000001</v>
      </c>
      <c r="J121" t="str">
        <f t="shared" si="16"/>
        <v>Moderate (10-30%)</v>
      </c>
      <c r="K121" t="str">
        <f t="shared" si="17"/>
        <v>X</v>
      </c>
      <c r="L121" t="s">
        <v>597</v>
      </c>
    </row>
    <row r="122" spans="1:12" hidden="1" x14ac:dyDescent="0.2">
      <c r="A122" s="1" t="s">
        <v>61</v>
      </c>
      <c r="B122" s="1">
        <v>27700000000</v>
      </c>
      <c r="C122" s="1">
        <v>3000000000</v>
      </c>
      <c r="D122" s="7">
        <f t="shared" si="11"/>
        <v>9.7719869706840393E-2</v>
      </c>
      <c r="E122" t="s">
        <v>347</v>
      </c>
      <c r="F122" t="s">
        <v>272</v>
      </c>
      <c r="G122" t="s">
        <v>268</v>
      </c>
      <c r="H122" t="s">
        <v>601</v>
      </c>
      <c r="I122" s="2">
        <v>9.5399999999999985E-2</v>
      </c>
      <c r="J122" t="str">
        <f t="shared" si="16"/>
        <v>Minimal (5-10%)</v>
      </c>
      <c r="K122" t="str">
        <f t="shared" si="17"/>
        <v/>
      </c>
      <c r="L122" t="s">
        <v>598</v>
      </c>
    </row>
    <row r="123" spans="1:12" hidden="1" x14ac:dyDescent="0.2">
      <c r="A123" s="1" t="s">
        <v>391</v>
      </c>
      <c r="B123" s="1">
        <v>3010000000</v>
      </c>
      <c r="C123" s="1">
        <v>326000000</v>
      </c>
      <c r="D123" s="7">
        <f t="shared" si="11"/>
        <v>9.772182254196643E-2</v>
      </c>
      <c r="E123" t="s">
        <v>392</v>
      </c>
      <c r="F123" t="s">
        <v>272</v>
      </c>
      <c r="G123" t="s">
        <v>273</v>
      </c>
      <c r="H123" t="s">
        <v>601</v>
      </c>
      <c r="L123" t="s">
        <v>598</v>
      </c>
    </row>
    <row r="124" spans="1:12" hidden="1" x14ac:dyDescent="0.2">
      <c r="A124" s="1" t="s">
        <v>247</v>
      </c>
      <c r="B124" s="1">
        <v>7936200</v>
      </c>
      <c r="C124" s="1">
        <v>860400</v>
      </c>
      <c r="D124" s="7">
        <f t="shared" si="11"/>
        <v>9.7810517700020458E-2</v>
      </c>
      <c r="E124" t="s">
        <v>563</v>
      </c>
      <c r="F124" t="s">
        <v>559</v>
      </c>
      <c r="G124">
        <v>0</v>
      </c>
      <c r="H124" t="s">
        <v>601</v>
      </c>
      <c r="I124" s="2" t="e">
        <v>#N/A</v>
      </c>
      <c r="L124" t="s">
        <v>598</v>
      </c>
    </row>
    <row r="125" spans="1:12" x14ac:dyDescent="0.2">
      <c r="A125" s="1" t="s">
        <v>109</v>
      </c>
      <c r="B125" s="1">
        <v>2450000000</v>
      </c>
      <c r="C125" s="1">
        <v>283000000</v>
      </c>
      <c r="D125" s="4">
        <f t="shared" si="11"/>
        <v>0.1035492133186974</v>
      </c>
      <c r="E125" t="s">
        <v>406</v>
      </c>
      <c r="F125" t="s">
        <v>267</v>
      </c>
      <c r="G125" t="s">
        <v>297</v>
      </c>
      <c r="H125" t="s">
        <v>602</v>
      </c>
      <c r="I125" s="2">
        <v>0.1096</v>
      </c>
      <c r="J125" t="str">
        <f>IF(I125&lt;0.05,"Neglible (&lt;5%)",IF(I125&lt;0.1,"Minimal (5-10%)",IF(I125&lt;0.3,"Moderate (10-30%)",IF(I125&lt;0.5,"Moderately High (30-50%)","High to Very High (&gt;= 50%)"))))</f>
        <v>Moderate (10-30%)</v>
      </c>
      <c r="K125" t="str">
        <f>IF(H125=J125,"","X")</f>
        <v/>
      </c>
      <c r="L125" t="s">
        <v>597</v>
      </c>
    </row>
    <row r="126" spans="1:12" x14ac:dyDescent="0.2">
      <c r="A126" s="1" t="s">
        <v>8</v>
      </c>
      <c r="B126" s="1">
        <v>10300000000</v>
      </c>
      <c r="C126" s="1">
        <v>1190000000</v>
      </c>
      <c r="D126" s="4">
        <f t="shared" si="11"/>
        <v>0.10356832027850305</v>
      </c>
      <c r="E126" t="s">
        <v>278</v>
      </c>
      <c r="F126" t="s">
        <v>267</v>
      </c>
      <c r="G126" t="s">
        <v>268</v>
      </c>
      <c r="H126" t="s">
        <v>602</v>
      </c>
      <c r="I126" s="2">
        <v>9.9700000000000011E-2</v>
      </c>
      <c r="J126" t="str">
        <f>IF(I126&lt;0.05,"Neglible (&lt;5%)",IF(I126&lt;0.1,"Minimal (5-10%)",IF(I126&lt;0.3,"Moderate (10-30%)",IF(I126&lt;0.5,"Moderately High (30-50%)","High to Very High (&gt;= 50%)"))))</f>
        <v>Minimal (5-10%)</v>
      </c>
      <c r="K126" t="str">
        <f>IF(H126=J126,"","X")</f>
        <v>X</v>
      </c>
      <c r="L126" t="s">
        <v>597</v>
      </c>
    </row>
    <row r="127" spans="1:12" hidden="1" x14ac:dyDescent="0.2">
      <c r="A127" s="1" t="s">
        <v>86</v>
      </c>
      <c r="B127" s="1">
        <v>11100000000</v>
      </c>
      <c r="C127" s="1">
        <v>1290000000</v>
      </c>
      <c r="D127" s="7">
        <f t="shared" si="11"/>
        <v>0.10411622276029056</v>
      </c>
      <c r="E127" t="s">
        <v>378</v>
      </c>
      <c r="F127" t="s">
        <v>272</v>
      </c>
      <c r="G127" t="s">
        <v>273</v>
      </c>
      <c r="H127" t="s">
        <v>602</v>
      </c>
      <c r="I127" s="2">
        <v>0.11210000000000001</v>
      </c>
      <c r="J127" t="str">
        <f>IF(I127&lt;0.05,"Neglible (&lt;5%)",IF(I127&lt;0.1,"Minimal (5-10%)",IF(I127&lt;0.3,"Moderate (10-30%)",IF(I127&lt;0.5,"Moderately High (30-50%)","High to Very High (&gt;= 50%)"))))</f>
        <v>Moderate (10-30%)</v>
      </c>
      <c r="K127" t="str">
        <f>IF(H127=J127,"","X")</f>
        <v/>
      </c>
      <c r="L127" t="s">
        <v>598</v>
      </c>
    </row>
    <row r="128" spans="1:12" hidden="1" x14ac:dyDescent="0.2">
      <c r="A128" s="1" t="s">
        <v>221</v>
      </c>
      <c r="B128" s="1">
        <v>660600</v>
      </c>
      <c r="C128" s="1">
        <v>79200</v>
      </c>
      <c r="D128" s="7">
        <f t="shared" si="11"/>
        <v>0.1070559610705596</v>
      </c>
      <c r="E128" t="s">
        <v>535</v>
      </c>
      <c r="F128" t="s">
        <v>459</v>
      </c>
      <c r="G128" t="s">
        <v>534</v>
      </c>
      <c r="H128" t="s">
        <v>602</v>
      </c>
      <c r="I128" s="2">
        <v>4.82E-2</v>
      </c>
      <c r="J128" t="str">
        <f>IF(I128&lt;0.05,"Neglible (&lt;5%)",IF(I128&lt;0.1,"Minimal (5-10%)",IF(I128&lt;0.3,"Moderate (10-30%)",IF(I128&lt;0.5,"Moderately High (30-50%)","High to Very High (&gt;= 50%)"))))</f>
        <v>Neglible (&lt;5%)</v>
      </c>
      <c r="K128" t="str">
        <f>IF(H128=J128,"","X")</f>
        <v>X</v>
      </c>
      <c r="L128" t="s">
        <v>598</v>
      </c>
    </row>
    <row r="129" spans="1:12" hidden="1" x14ac:dyDescent="0.2">
      <c r="A129" s="1" t="s">
        <v>265</v>
      </c>
      <c r="B129" s="1">
        <v>1310000000</v>
      </c>
      <c r="C129" s="1">
        <v>158000000</v>
      </c>
      <c r="D129" s="7">
        <f t="shared" si="11"/>
        <v>0.10762942779291552</v>
      </c>
      <c r="E129" t="s">
        <v>577</v>
      </c>
      <c r="F129" t="s">
        <v>559</v>
      </c>
      <c r="G129">
        <v>0</v>
      </c>
      <c r="H129" t="s">
        <v>602</v>
      </c>
      <c r="I129" s="2" t="e">
        <v>#N/A</v>
      </c>
      <c r="L129" t="s">
        <v>598</v>
      </c>
    </row>
    <row r="130" spans="1:12" hidden="1" x14ac:dyDescent="0.2">
      <c r="A130" s="1" t="s">
        <v>262</v>
      </c>
      <c r="B130" s="1">
        <v>3080000000</v>
      </c>
      <c r="C130" s="1">
        <v>383000000</v>
      </c>
      <c r="D130" s="7">
        <f t="shared" ref="D130:D193" si="18">C130/SUM(B130:C130)</f>
        <v>0.11059774761767253</v>
      </c>
      <c r="E130" t="s">
        <v>574</v>
      </c>
      <c r="F130" t="s">
        <v>559</v>
      </c>
      <c r="G130">
        <v>0</v>
      </c>
      <c r="H130" t="s">
        <v>602</v>
      </c>
      <c r="I130" s="2" t="e">
        <v>#N/A</v>
      </c>
      <c r="L130" t="s">
        <v>598</v>
      </c>
    </row>
    <row r="131" spans="1:12" x14ac:dyDescent="0.2">
      <c r="A131" s="1" t="s">
        <v>82</v>
      </c>
      <c r="B131" s="1">
        <v>227000000</v>
      </c>
      <c r="C131" s="1">
        <v>28481400</v>
      </c>
      <c r="D131" s="4">
        <f t="shared" si="18"/>
        <v>0.11148130548838389</v>
      </c>
      <c r="E131" t="s">
        <v>374</v>
      </c>
      <c r="F131" t="s">
        <v>283</v>
      </c>
      <c r="G131" t="s">
        <v>273</v>
      </c>
      <c r="H131" t="s">
        <v>602</v>
      </c>
      <c r="I131" s="2">
        <v>0.1186</v>
      </c>
      <c r="J131" t="str">
        <f t="shared" ref="J131:J151" si="19">IF(I131&lt;0.05,"Neglible (&lt;5%)",IF(I131&lt;0.1,"Minimal (5-10%)",IF(I131&lt;0.3,"Moderate (10-30%)",IF(I131&lt;0.5,"Moderately High (30-50%)","High to Very High (&gt;= 50%)"))))</f>
        <v>Moderate (10-30%)</v>
      </c>
      <c r="K131" t="str">
        <f t="shared" ref="K131:K151" si="20">IF(H131=J131,"","X")</f>
        <v/>
      </c>
      <c r="L131" t="s">
        <v>597</v>
      </c>
    </row>
    <row r="132" spans="1:12" hidden="1" x14ac:dyDescent="0.2">
      <c r="A132" s="1" t="s">
        <v>71</v>
      </c>
      <c r="B132" s="1">
        <v>53500000000</v>
      </c>
      <c r="C132" s="1">
        <v>7070000000</v>
      </c>
      <c r="D132" s="7">
        <f t="shared" si="18"/>
        <v>0.11672445104837378</v>
      </c>
      <c r="E132" t="s">
        <v>359</v>
      </c>
      <c r="F132" t="s">
        <v>272</v>
      </c>
      <c r="G132" t="s">
        <v>268</v>
      </c>
      <c r="H132" t="s">
        <v>602</v>
      </c>
      <c r="I132" s="2">
        <v>0.13600000000000001</v>
      </c>
      <c r="J132" t="str">
        <f t="shared" si="19"/>
        <v>Moderate (10-30%)</v>
      </c>
      <c r="K132" t="str">
        <f t="shared" si="20"/>
        <v/>
      </c>
      <c r="L132" t="s">
        <v>598</v>
      </c>
    </row>
    <row r="133" spans="1:12" hidden="1" x14ac:dyDescent="0.2">
      <c r="A133" s="1" t="s">
        <v>48</v>
      </c>
      <c r="B133" s="1">
        <v>35000000000</v>
      </c>
      <c r="C133" s="1">
        <v>4630000000</v>
      </c>
      <c r="D133" s="7">
        <f t="shared" si="18"/>
        <v>0.11683068382538481</v>
      </c>
      <c r="E133" t="s">
        <v>334</v>
      </c>
      <c r="F133" t="s">
        <v>272</v>
      </c>
      <c r="G133" t="s">
        <v>268</v>
      </c>
      <c r="H133" t="s">
        <v>602</v>
      </c>
      <c r="I133" s="2">
        <v>0.1167</v>
      </c>
      <c r="J133" t="str">
        <f t="shared" si="19"/>
        <v>Moderate (10-30%)</v>
      </c>
      <c r="K133" t="str">
        <f t="shared" si="20"/>
        <v/>
      </c>
      <c r="L133" t="s">
        <v>598</v>
      </c>
    </row>
    <row r="134" spans="1:12" x14ac:dyDescent="0.2">
      <c r="A134" s="1" t="s">
        <v>97</v>
      </c>
      <c r="B134" s="1">
        <v>1960000000</v>
      </c>
      <c r="C134" s="1">
        <v>260000000</v>
      </c>
      <c r="D134" s="4">
        <f t="shared" si="18"/>
        <v>0.11711711711711711</v>
      </c>
      <c r="E134" t="s">
        <v>387</v>
      </c>
      <c r="F134" t="s">
        <v>283</v>
      </c>
      <c r="G134" t="s">
        <v>273</v>
      </c>
      <c r="H134" t="s">
        <v>602</v>
      </c>
      <c r="I134" s="2">
        <v>0.1242</v>
      </c>
      <c r="J134" t="str">
        <f t="shared" si="19"/>
        <v>Moderate (10-30%)</v>
      </c>
      <c r="K134" t="str">
        <f t="shared" si="20"/>
        <v/>
      </c>
      <c r="L134" t="s">
        <v>597</v>
      </c>
    </row>
    <row r="135" spans="1:12" s="3" customFormat="1" hidden="1" x14ac:dyDescent="0.2">
      <c r="A135" s="1" t="s">
        <v>15</v>
      </c>
      <c r="B135" s="1">
        <v>18300000000</v>
      </c>
      <c r="C135" s="1">
        <v>2460000000</v>
      </c>
      <c r="D135" s="7">
        <f t="shared" si="18"/>
        <v>0.11849710982658959</v>
      </c>
      <c r="E135" t="s">
        <v>286</v>
      </c>
      <c r="F135" t="s">
        <v>272</v>
      </c>
      <c r="G135" t="s">
        <v>268</v>
      </c>
      <c r="H135" t="s">
        <v>602</v>
      </c>
      <c r="I135" s="2">
        <v>0.13639999999999999</v>
      </c>
      <c r="J135" t="str">
        <f t="shared" si="19"/>
        <v>Moderate (10-30%)</v>
      </c>
      <c r="K135" t="str">
        <f t="shared" si="20"/>
        <v/>
      </c>
      <c r="L135" t="s">
        <v>598</v>
      </c>
    </row>
    <row r="136" spans="1:12" hidden="1" x14ac:dyDescent="0.2">
      <c r="A136" s="1" t="s">
        <v>21</v>
      </c>
      <c r="B136" s="1">
        <v>10900000000</v>
      </c>
      <c r="C136" s="1">
        <v>1470000000</v>
      </c>
      <c r="D136" s="7">
        <f t="shared" si="18"/>
        <v>0.11883589329021826</v>
      </c>
      <c r="E136" t="s">
        <v>292</v>
      </c>
      <c r="F136" t="s">
        <v>272</v>
      </c>
      <c r="G136" t="s">
        <v>268</v>
      </c>
      <c r="H136" t="s">
        <v>602</v>
      </c>
      <c r="I136" s="2">
        <v>0.11449999999999999</v>
      </c>
      <c r="J136" t="str">
        <f t="shared" si="19"/>
        <v>Moderate (10-30%)</v>
      </c>
      <c r="K136" t="str">
        <f t="shared" si="20"/>
        <v/>
      </c>
      <c r="L136" t="s">
        <v>598</v>
      </c>
    </row>
    <row r="137" spans="1:12" hidden="1" x14ac:dyDescent="0.2">
      <c r="A137" s="1" t="s">
        <v>206</v>
      </c>
      <c r="B137" s="1">
        <v>90200000000</v>
      </c>
      <c r="C137" s="1">
        <v>12200000000</v>
      </c>
      <c r="D137" s="7">
        <f t="shared" si="18"/>
        <v>0.119140625</v>
      </c>
      <c r="E137" t="s">
        <v>519</v>
      </c>
      <c r="F137" t="s">
        <v>272</v>
      </c>
      <c r="G137" t="s">
        <v>507</v>
      </c>
      <c r="H137" t="s">
        <v>602</v>
      </c>
      <c r="I137" s="2">
        <v>0.11990000000000001</v>
      </c>
      <c r="J137" t="str">
        <f t="shared" si="19"/>
        <v>Moderate (10-30%)</v>
      </c>
      <c r="K137" t="str">
        <f t="shared" si="20"/>
        <v/>
      </c>
      <c r="L137" t="s">
        <v>598</v>
      </c>
    </row>
    <row r="138" spans="1:12" hidden="1" x14ac:dyDescent="0.2">
      <c r="A138" s="1" t="s">
        <v>99</v>
      </c>
      <c r="B138" s="1">
        <v>60390900</v>
      </c>
      <c r="C138" s="1">
        <v>8361000</v>
      </c>
      <c r="D138" s="7">
        <f t="shared" si="18"/>
        <v>0.1216111845636266</v>
      </c>
      <c r="E138" t="s">
        <v>389</v>
      </c>
      <c r="F138" t="s">
        <v>272</v>
      </c>
      <c r="G138" t="s">
        <v>273</v>
      </c>
      <c r="H138" t="s">
        <v>602</v>
      </c>
      <c r="I138" s="2">
        <v>0.1241</v>
      </c>
      <c r="J138" t="str">
        <f t="shared" si="19"/>
        <v>Moderate (10-30%)</v>
      </c>
      <c r="K138" t="str">
        <f t="shared" si="20"/>
        <v/>
      </c>
      <c r="L138" t="s">
        <v>598</v>
      </c>
    </row>
    <row r="139" spans="1:12" hidden="1" x14ac:dyDescent="0.2">
      <c r="A139" s="1" t="s">
        <v>201</v>
      </c>
      <c r="B139" s="1">
        <v>36300000000</v>
      </c>
      <c r="C139" s="1">
        <v>5110000000</v>
      </c>
      <c r="D139" s="7">
        <f t="shared" si="18"/>
        <v>0.12340014489253803</v>
      </c>
      <c r="E139" t="s">
        <v>514</v>
      </c>
      <c r="F139" t="s">
        <v>272</v>
      </c>
      <c r="G139" t="s">
        <v>507</v>
      </c>
      <c r="H139" t="s">
        <v>602</v>
      </c>
      <c r="I139" s="2">
        <v>0.14749999999999999</v>
      </c>
      <c r="J139" t="str">
        <f t="shared" si="19"/>
        <v>Moderate (10-30%)</v>
      </c>
      <c r="K139" t="str">
        <f t="shared" si="20"/>
        <v/>
      </c>
      <c r="L139" t="s">
        <v>598</v>
      </c>
    </row>
    <row r="140" spans="1:12" hidden="1" x14ac:dyDescent="0.2">
      <c r="A140" s="1" t="s">
        <v>84</v>
      </c>
      <c r="B140" s="1">
        <v>3950000000</v>
      </c>
      <c r="C140" s="1">
        <v>557000000</v>
      </c>
      <c r="D140" s="7">
        <f t="shared" si="18"/>
        <v>0.12358553361437763</v>
      </c>
      <c r="E140" t="s">
        <v>376</v>
      </c>
      <c r="F140" t="s">
        <v>272</v>
      </c>
      <c r="G140" t="s">
        <v>273</v>
      </c>
      <c r="H140" t="s">
        <v>602</v>
      </c>
      <c r="I140" s="2">
        <v>0.13059999999999999</v>
      </c>
      <c r="J140" t="str">
        <f t="shared" si="19"/>
        <v>Moderate (10-30%)</v>
      </c>
      <c r="K140" t="str">
        <f t="shared" si="20"/>
        <v/>
      </c>
      <c r="L140" t="s">
        <v>598</v>
      </c>
    </row>
    <row r="141" spans="1:12" x14ac:dyDescent="0.2">
      <c r="A141" s="1" t="s">
        <v>138</v>
      </c>
      <c r="B141" s="1">
        <v>1040000000</v>
      </c>
      <c r="C141" s="1">
        <v>148000000</v>
      </c>
      <c r="D141" s="4">
        <f t="shared" si="18"/>
        <v>0.12457912457912458</v>
      </c>
      <c r="E141" t="s">
        <v>435</v>
      </c>
      <c r="F141" t="s">
        <v>267</v>
      </c>
      <c r="G141" t="s">
        <v>297</v>
      </c>
      <c r="H141" t="s">
        <v>602</v>
      </c>
      <c r="I141" s="2">
        <v>0.12789999999999999</v>
      </c>
      <c r="J141" t="str">
        <f t="shared" si="19"/>
        <v>Moderate (10-30%)</v>
      </c>
      <c r="K141" t="str">
        <f t="shared" si="20"/>
        <v/>
      </c>
      <c r="L141" t="s">
        <v>597</v>
      </c>
    </row>
    <row r="142" spans="1:12" hidden="1" x14ac:dyDescent="0.2">
      <c r="A142" s="1" t="s">
        <v>54</v>
      </c>
      <c r="B142" s="1">
        <v>38400000000</v>
      </c>
      <c r="C142" s="1">
        <v>5550000000</v>
      </c>
      <c r="D142" s="7">
        <f t="shared" si="18"/>
        <v>0.12627986348122866</v>
      </c>
      <c r="E142" t="s">
        <v>340</v>
      </c>
      <c r="F142" t="s">
        <v>272</v>
      </c>
      <c r="G142" t="s">
        <v>268</v>
      </c>
      <c r="H142" t="s">
        <v>602</v>
      </c>
      <c r="I142" s="2">
        <v>0.12640000000000001</v>
      </c>
      <c r="J142" t="str">
        <f t="shared" si="19"/>
        <v>Moderate (10-30%)</v>
      </c>
      <c r="K142" t="str">
        <f t="shared" si="20"/>
        <v/>
      </c>
      <c r="L142" t="s">
        <v>598</v>
      </c>
    </row>
    <row r="143" spans="1:12" hidden="1" x14ac:dyDescent="0.2">
      <c r="A143" s="1" t="s">
        <v>210</v>
      </c>
      <c r="B143" s="1">
        <v>3880000000</v>
      </c>
      <c r="C143" s="1">
        <v>581000000</v>
      </c>
      <c r="D143" s="7">
        <f t="shared" si="18"/>
        <v>0.13023985653440934</v>
      </c>
      <c r="E143" t="s">
        <v>523</v>
      </c>
      <c r="F143" t="s">
        <v>272</v>
      </c>
      <c r="G143" t="s">
        <v>507</v>
      </c>
      <c r="H143" t="s">
        <v>602</v>
      </c>
      <c r="I143" s="2">
        <v>0.126</v>
      </c>
      <c r="J143" t="str">
        <f t="shared" si="19"/>
        <v>Moderate (10-30%)</v>
      </c>
      <c r="K143" t="str">
        <f t="shared" si="20"/>
        <v/>
      </c>
      <c r="L143" t="s">
        <v>598</v>
      </c>
    </row>
    <row r="144" spans="1:12" x14ac:dyDescent="0.2">
      <c r="A144" s="1" t="s">
        <v>50</v>
      </c>
      <c r="B144" s="1">
        <v>19600000000</v>
      </c>
      <c r="C144" s="1">
        <v>3020000000</v>
      </c>
      <c r="D144" s="4">
        <f t="shared" si="18"/>
        <v>0.13351016799292661</v>
      </c>
      <c r="E144" t="s">
        <v>336</v>
      </c>
      <c r="F144" t="s">
        <v>283</v>
      </c>
      <c r="G144" t="s">
        <v>268</v>
      </c>
      <c r="H144" t="s">
        <v>602</v>
      </c>
      <c r="I144" s="2">
        <v>0.12839999999999999</v>
      </c>
      <c r="J144" t="str">
        <f t="shared" si="19"/>
        <v>Moderate (10-30%)</v>
      </c>
      <c r="K144" t="str">
        <f t="shared" si="20"/>
        <v/>
      </c>
      <c r="L144" t="s">
        <v>597</v>
      </c>
    </row>
    <row r="145" spans="1:12" x14ac:dyDescent="0.2">
      <c r="A145" s="1" t="s">
        <v>137</v>
      </c>
      <c r="B145" s="1">
        <v>627000000</v>
      </c>
      <c r="C145" s="1">
        <v>97485300</v>
      </c>
      <c r="D145" s="4">
        <f t="shared" si="18"/>
        <v>0.13455800966562054</v>
      </c>
      <c r="E145" t="s">
        <v>434</v>
      </c>
      <c r="F145" t="s">
        <v>267</v>
      </c>
      <c r="G145" t="s">
        <v>297</v>
      </c>
      <c r="H145" t="s">
        <v>602</v>
      </c>
      <c r="I145" s="2">
        <v>0.13949999999999999</v>
      </c>
      <c r="J145" t="str">
        <f t="shared" si="19"/>
        <v>Moderate (10-30%)</v>
      </c>
      <c r="K145" t="str">
        <f t="shared" si="20"/>
        <v/>
      </c>
      <c r="L145" t="s">
        <v>597</v>
      </c>
    </row>
    <row r="146" spans="1:12" hidden="1" x14ac:dyDescent="0.2">
      <c r="A146" s="1" t="s">
        <v>171</v>
      </c>
      <c r="B146" s="1">
        <v>2460000000</v>
      </c>
      <c r="C146" s="1">
        <v>386000000</v>
      </c>
      <c r="D146" s="7">
        <f t="shared" si="18"/>
        <v>0.13562895291637386</v>
      </c>
      <c r="E146" t="s">
        <v>482</v>
      </c>
      <c r="F146" t="s">
        <v>272</v>
      </c>
      <c r="G146" t="s">
        <v>399</v>
      </c>
      <c r="H146" t="s">
        <v>602</v>
      </c>
      <c r="I146" s="2">
        <v>0.1336</v>
      </c>
      <c r="J146" t="str">
        <f t="shared" si="19"/>
        <v>Moderate (10-30%)</v>
      </c>
      <c r="K146" t="str">
        <f t="shared" si="20"/>
        <v/>
      </c>
      <c r="L146" t="s">
        <v>598</v>
      </c>
    </row>
    <row r="147" spans="1:12" hidden="1" x14ac:dyDescent="0.2">
      <c r="A147" s="1" t="s">
        <v>17</v>
      </c>
      <c r="B147" s="1">
        <v>16500000000</v>
      </c>
      <c r="C147" s="1">
        <v>2630000000</v>
      </c>
      <c r="D147" s="7">
        <f t="shared" si="18"/>
        <v>0.1374803972817564</v>
      </c>
      <c r="E147" t="s">
        <v>288</v>
      </c>
      <c r="F147" t="s">
        <v>272</v>
      </c>
      <c r="G147" t="s">
        <v>268</v>
      </c>
      <c r="H147" t="s">
        <v>602</v>
      </c>
      <c r="I147" s="2">
        <v>0.13669999999999999</v>
      </c>
      <c r="J147" t="str">
        <f t="shared" si="19"/>
        <v>Moderate (10-30%)</v>
      </c>
      <c r="K147" t="str">
        <f t="shared" si="20"/>
        <v/>
      </c>
      <c r="L147" t="s">
        <v>598</v>
      </c>
    </row>
    <row r="148" spans="1:12" x14ac:dyDescent="0.2">
      <c r="A148" s="1" t="s">
        <v>151</v>
      </c>
      <c r="B148" s="1">
        <v>29913300</v>
      </c>
      <c r="C148" s="1">
        <v>4776300</v>
      </c>
      <c r="D148" s="4">
        <f t="shared" si="18"/>
        <v>0.13768679950186799</v>
      </c>
      <c r="E148" t="s">
        <v>451</v>
      </c>
      <c r="F148" t="s">
        <v>283</v>
      </c>
      <c r="G148" t="s">
        <v>399</v>
      </c>
      <c r="H148" t="s">
        <v>602</v>
      </c>
      <c r="I148" s="2">
        <v>0.1389</v>
      </c>
      <c r="J148" t="str">
        <f t="shared" si="19"/>
        <v>Moderate (10-30%)</v>
      </c>
      <c r="K148" t="str">
        <f t="shared" si="20"/>
        <v/>
      </c>
      <c r="L148" t="s">
        <v>597</v>
      </c>
    </row>
    <row r="149" spans="1:12" hidden="1" x14ac:dyDescent="0.2">
      <c r="A149" s="1" t="s">
        <v>209</v>
      </c>
      <c r="B149" s="1">
        <v>119000000000</v>
      </c>
      <c r="C149" s="1">
        <v>19400000000</v>
      </c>
      <c r="D149" s="7">
        <f t="shared" si="18"/>
        <v>0.14017341040462428</v>
      </c>
      <c r="E149" t="s">
        <v>522</v>
      </c>
      <c r="F149" t="s">
        <v>272</v>
      </c>
      <c r="G149" t="s">
        <v>507</v>
      </c>
      <c r="H149" t="s">
        <v>602</v>
      </c>
      <c r="I149" s="2">
        <v>13.14</v>
      </c>
      <c r="J149" t="str">
        <f t="shared" si="19"/>
        <v>High to Very High (&gt;= 50%)</v>
      </c>
      <c r="K149" t="str">
        <f t="shared" si="20"/>
        <v>X</v>
      </c>
      <c r="L149" t="s">
        <v>598</v>
      </c>
    </row>
    <row r="150" spans="1:12" x14ac:dyDescent="0.2">
      <c r="A150" s="1" t="s">
        <v>93</v>
      </c>
      <c r="B150" s="1">
        <v>1900000000</v>
      </c>
      <c r="C150" s="1">
        <v>310000000</v>
      </c>
      <c r="D150" s="4">
        <f t="shared" si="18"/>
        <v>0.14027149321266968</v>
      </c>
      <c r="E150" t="s">
        <v>383</v>
      </c>
      <c r="F150" t="s">
        <v>267</v>
      </c>
      <c r="G150" t="s">
        <v>273</v>
      </c>
      <c r="H150" t="s">
        <v>602</v>
      </c>
      <c r="I150" s="2">
        <v>0.1457</v>
      </c>
      <c r="J150" t="str">
        <f t="shared" si="19"/>
        <v>Moderate (10-30%)</v>
      </c>
      <c r="K150" t="str">
        <f t="shared" si="20"/>
        <v/>
      </c>
      <c r="L150" t="s">
        <v>597</v>
      </c>
    </row>
    <row r="151" spans="1:12" x14ac:dyDescent="0.2">
      <c r="A151" s="1" t="s">
        <v>42</v>
      </c>
      <c r="B151" s="1">
        <v>1300000000</v>
      </c>
      <c r="C151" s="1">
        <v>214000000</v>
      </c>
      <c r="D151" s="4">
        <f t="shared" si="18"/>
        <v>0.14134742404227213</v>
      </c>
      <c r="E151" t="s">
        <v>322</v>
      </c>
      <c r="F151" t="s">
        <v>267</v>
      </c>
      <c r="G151" t="s">
        <v>268</v>
      </c>
      <c r="H151" t="s">
        <v>602</v>
      </c>
      <c r="I151" s="2">
        <v>0.1457</v>
      </c>
      <c r="J151" t="str">
        <f t="shared" si="19"/>
        <v>Moderate (10-30%)</v>
      </c>
      <c r="K151" t="str">
        <f t="shared" si="20"/>
        <v/>
      </c>
      <c r="L151" t="s">
        <v>597</v>
      </c>
    </row>
    <row r="152" spans="1:12" hidden="1" x14ac:dyDescent="0.2">
      <c r="A152" s="1" t="s">
        <v>315</v>
      </c>
      <c r="B152" s="1">
        <v>116000000000</v>
      </c>
      <c r="C152" s="1">
        <v>20200000000</v>
      </c>
      <c r="D152" s="7">
        <f t="shared" si="18"/>
        <v>0.14831130690161526</v>
      </c>
      <c r="E152" t="s">
        <v>316</v>
      </c>
      <c r="F152" t="s">
        <v>272</v>
      </c>
      <c r="G152" t="s">
        <v>268</v>
      </c>
      <c r="H152" t="s">
        <v>602</v>
      </c>
      <c r="L152" t="s">
        <v>598</v>
      </c>
    </row>
    <row r="153" spans="1:12" x14ac:dyDescent="0.2">
      <c r="A153" s="1" t="s">
        <v>74</v>
      </c>
      <c r="B153" s="1">
        <v>5360000000</v>
      </c>
      <c r="C153" s="1">
        <v>937000000</v>
      </c>
      <c r="D153" s="4">
        <f t="shared" si="18"/>
        <v>0.14880101635699539</v>
      </c>
      <c r="E153" t="s">
        <v>362</v>
      </c>
      <c r="F153" t="s">
        <v>283</v>
      </c>
      <c r="G153" t="s">
        <v>268</v>
      </c>
      <c r="H153" t="s">
        <v>602</v>
      </c>
      <c r="I153" s="2">
        <v>0.1482</v>
      </c>
      <c r="J153" t="str">
        <f t="shared" ref="J153:J161" si="21">IF(I153&lt;0.05,"Neglible (&lt;5%)",IF(I153&lt;0.1,"Minimal (5-10%)",IF(I153&lt;0.3,"Moderate (10-30%)",IF(I153&lt;0.5,"Moderately High (30-50%)","High to Very High (&gt;= 50%)"))))</f>
        <v>Moderate (10-30%)</v>
      </c>
      <c r="K153" t="str">
        <f t="shared" ref="K153:K161" si="22">IF(H153=J153,"","X")</f>
        <v/>
      </c>
      <c r="L153" t="s">
        <v>597</v>
      </c>
    </row>
    <row r="154" spans="1:12" x14ac:dyDescent="0.2">
      <c r="A154" s="1" t="s">
        <v>238</v>
      </c>
      <c r="B154" s="1">
        <v>3740000000</v>
      </c>
      <c r="C154" s="1">
        <v>662000000</v>
      </c>
      <c r="D154" s="4">
        <f t="shared" si="18"/>
        <v>0.15038618809631984</v>
      </c>
      <c r="E154" t="s">
        <v>552</v>
      </c>
      <c r="F154" t="s">
        <v>283</v>
      </c>
      <c r="G154" t="s">
        <v>273</v>
      </c>
      <c r="H154" t="s">
        <v>602</v>
      </c>
      <c r="I154" s="2">
        <v>0.15570000000000001</v>
      </c>
      <c r="J154" t="str">
        <f t="shared" si="21"/>
        <v>Moderate (10-30%)</v>
      </c>
      <c r="K154" t="str">
        <f t="shared" si="22"/>
        <v/>
      </c>
      <c r="L154" t="s">
        <v>597</v>
      </c>
    </row>
    <row r="155" spans="1:12" x14ac:dyDescent="0.2">
      <c r="A155" s="1" t="s">
        <v>72</v>
      </c>
      <c r="B155" s="1">
        <v>4320000000</v>
      </c>
      <c r="C155" s="1">
        <v>765000000</v>
      </c>
      <c r="D155" s="4">
        <f t="shared" si="18"/>
        <v>0.15044247787610621</v>
      </c>
      <c r="E155" t="s">
        <v>360</v>
      </c>
      <c r="F155" t="s">
        <v>283</v>
      </c>
      <c r="G155" t="s">
        <v>268</v>
      </c>
      <c r="H155" t="s">
        <v>602</v>
      </c>
      <c r="I155" s="2">
        <v>0.14550000000000002</v>
      </c>
      <c r="J155" t="str">
        <f t="shared" si="21"/>
        <v>Moderate (10-30%)</v>
      </c>
      <c r="K155" t="str">
        <f t="shared" si="22"/>
        <v/>
      </c>
      <c r="L155" t="s">
        <v>597</v>
      </c>
    </row>
    <row r="156" spans="1:12" hidden="1" x14ac:dyDescent="0.2">
      <c r="A156" s="1" t="s">
        <v>188</v>
      </c>
      <c r="B156" s="1">
        <v>4470000000</v>
      </c>
      <c r="C156" s="1">
        <v>794000000</v>
      </c>
      <c r="D156" s="7">
        <f t="shared" si="18"/>
        <v>0.15083586626139817</v>
      </c>
      <c r="E156" t="s">
        <v>500</v>
      </c>
      <c r="F156" t="s">
        <v>272</v>
      </c>
      <c r="G156" t="s">
        <v>497</v>
      </c>
      <c r="H156" t="s">
        <v>602</v>
      </c>
      <c r="I156" s="2">
        <v>0.15259999999999999</v>
      </c>
      <c r="J156" t="str">
        <f t="shared" si="21"/>
        <v>Moderate (10-30%)</v>
      </c>
      <c r="K156" t="str">
        <f t="shared" si="22"/>
        <v/>
      </c>
      <c r="L156" t="s">
        <v>598</v>
      </c>
    </row>
    <row r="157" spans="1:12" hidden="1" x14ac:dyDescent="0.2">
      <c r="A157" s="1" t="s">
        <v>88</v>
      </c>
      <c r="B157" s="1">
        <v>6310000000</v>
      </c>
      <c r="C157" s="1">
        <v>1130000000</v>
      </c>
      <c r="D157" s="7">
        <f t="shared" si="18"/>
        <v>0.15188172043010753</v>
      </c>
      <c r="E157" t="s">
        <v>380</v>
      </c>
      <c r="F157" t="s">
        <v>272</v>
      </c>
      <c r="G157" t="s">
        <v>273</v>
      </c>
      <c r="H157" t="s">
        <v>602</v>
      </c>
      <c r="I157" s="2">
        <v>0.1593</v>
      </c>
      <c r="J157" t="str">
        <f t="shared" si="21"/>
        <v>Moderate (10-30%)</v>
      </c>
      <c r="K157" t="str">
        <f t="shared" si="22"/>
        <v/>
      </c>
      <c r="L157" t="s">
        <v>598</v>
      </c>
    </row>
    <row r="158" spans="1:12" x14ac:dyDescent="0.2">
      <c r="A158" s="1" t="s">
        <v>106</v>
      </c>
      <c r="B158" s="1">
        <v>164000000</v>
      </c>
      <c r="C158" s="1">
        <v>29529900</v>
      </c>
      <c r="D158" s="4">
        <f t="shared" si="18"/>
        <v>0.15258572447978322</v>
      </c>
      <c r="E158" t="s">
        <v>403</v>
      </c>
      <c r="F158" t="s">
        <v>283</v>
      </c>
      <c r="G158" t="s">
        <v>297</v>
      </c>
      <c r="H158" t="s">
        <v>602</v>
      </c>
      <c r="I158" s="2">
        <v>0.223</v>
      </c>
      <c r="J158" t="str">
        <f t="shared" si="21"/>
        <v>Moderate (10-30%)</v>
      </c>
      <c r="K158" t="str">
        <f t="shared" si="22"/>
        <v/>
      </c>
      <c r="L158" t="s">
        <v>597</v>
      </c>
    </row>
    <row r="159" spans="1:12" x14ac:dyDescent="0.2">
      <c r="A159" s="1" t="s">
        <v>103</v>
      </c>
      <c r="B159" s="1">
        <v>31420800</v>
      </c>
      <c r="C159" s="1">
        <v>5698800</v>
      </c>
      <c r="D159" s="4">
        <f t="shared" si="18"/>
        <v>0.15352536126466881</v>
      </c>
      <c r="E159" t="s">
        <v>400</v>
      </c>
      <c r="F159" t="s">
        <v>267</v>
      </c>
      <c r="G159" t="s">
        <v>297</v>
      </c>
      <c r="H159" t="s">
        <v>602</v>
      </c>
      <c r="I159" s="2">
        <v>0.11800000000000001</v>
      </c>
      <c r="J159" t="str">
        <f t="shared" si="21"/>
        <v>Moderate (10-30%)</v>
      </c>
      <c r="K159" t="str">
        <f t="shared" si="22"/>
        <v/>
      </c>
      <c r="L159" t="s">
        <v>597</v>
      </c>
    </row>
    <row r="160" spans="1:12" x14ac:dyDescent="0.2">
      <c r="A160" s="1" t="s">
        <v>108</v>
      </c>
      <c r="B160" s="1">
        <v>4100000000</v>
      </c>
      <c r="C160" s="1">
        <v>746000000</v>
      </c>
      <c r="D160" s="4">
        <f t="shared" si="18"/>
        <v>0.15394139496491951</v>
      </c>
      <c r="E160" t="s">
        <v>405</v>
      </c>
      <c r="F160" t="s">
        <v>267</v>
      </c>
      <c r="G160" t="s">
        <v>297</v>
      </c>
      <c r="H160" t="s">
        <v>602</v>
      </c>
      <c r="I160" s="2">
        <v>0.16219999999999998</v>
      </c>
      <c r="J160" t="str">
        <f t="shared" si="21"/>
        <v>Moderate (10-30%)</v>
      </c>
      <c r="K160" t="str">
        <f t="shared" si="22"/>
        <v/>
      </c>
      <c r="L160" t="s">
        <v>597</v>
      </c>
    </row>
    <row r="161" spans="1:12" x14ac:dyDescent="0.2">
      <c r="A161" s="1" t="s">
        <v>149</v>
      </c>
      <c r="B161" s="1">
        <v>320000000</v>
      </c>
      <c r="C161" s="1">
        <v>58714200</v>
      </c>
      <c r="D161" s="4">
        <f t="shared" si="18"/>
        <v>0.15503564429324276</v>
      </c>
      <c r="E161" t="s">
        <v>449</v>
      </c>
      <c r="F161" t="s">
        <v>283</v>
      </c>
      <c r="G161" t="s">
        <v>297</v>
      </c>
      <c r="H161" t="s">
        <v>602</v>
      </c>
      <c r="I161" s="2">
        <v>0.17670000000000002</v>
      </c>
      <c r="J161" t="str">
        <f t="shared" si="21"/>
        <v>Moderate (10-30%)</v>
      </c>
      <c r="K161" t="str">
        <f t="shared" si="22"/>
        <v/>
      </c>
      <c r="L161" t="s">
        <v>597</v>
      </c>
    </row>
    <row r="162" spans="1:12" hidden="1" x14ac:dyDescent="0.2">
      <c r="A162" s="1" t="s">
        <v>261</v>
      </c>
      <c r="B162" s="1">
        <v>1290000000</v>
      </c>
      <c r="C162" s="1">
        <v>239000000</v>
      </c>
      <c r="D162" s="7">
        <f t="shared" si="18"/>
        <v>0.15631131458469588</v>
      </c>
      <c r="E162" t="s">
        <v>573</v>
      </c>
      <c r="F162" t="s">
        <v>559</v>
      </c>
      <c r="G162">
        <v>0</v>
      </c>
      <c r="H162" t="s">
        <v>602</v>
      </c>
      <c r="I162" s="2" t="e">
        <v>#N/A</v>
      </c>
      <c r="L162" t="s">
        <v>598</v>
      </c>
    </row>
    <row r="163" spans="1:12" hidden="1" x14ac:dyDescent="0.2">
      <c r="A163" s="1" t="s">
        <v>22</v>
      </c>
      <c r="B163" s="1">
        <v>13600000000</v>
      </c>
      <c r="C163" s="1">
        <v>2540000000</v>
      </c>
      <c r="D163" s="7">
        <f t="shared" si="18"/>
        <v>0.15737298636926889</v>
      </c>
      <c r="E163" t="s">
        <v>293</v>
      </c>
      <c r="F163" t="s">
        <v>272</v>
      </c>
      <c r="G163" t="s">
        <v>268</v>
      </c>
      <c r="H163" t="s">
        <v>602</v>
      </c>
      <c r="I163" s="2">
        <v>0.15490000000000001</v>
      </c>
      <c r="J163" t="str">
        <f>IF(I163&lt;0.05,"Neglible (&lt;5%)",IF(I163&lt;0.1,"Minimal (5-10%)",IF(I163&lt;0.3,"Moderate (10-30%)",IF(I163&lt;0.5,"Moderately High (30-50%)","High to Very High (&gt;= 50%)"))))</f>
        <v>Moderate (10-30%)</v>
      </c>
      <c r="K163" t="str">
        <f>IF(H163=J163,"","X")</f>
        <v/>
      </c>
      <c r="L163" t="s">
        <v>598</v>
      </c>
    </row>
    <row r="164" spans="1:12" hidden="1" x14ac:dyDescent="0.2">
      <c r="A164" s="1" t="s">
        <v>353</v>
      </c>
      <c r="B164" s="1">
        <v>95100000000</v>
      </c>
      <c r="C164" s="1">
        <v>17800000000</v>
      </c>
      <c r="D164" s="7">
        <f t="shared" si="18"/>
        <v>0.15766164747564215</v>
      </c>
      <c r="E164" t="s">
        <v>354</v>
      </c>
      <c r="F164" t="s">
        <v>272</v>
      </c>
      <c r="G164" t="s">
        <v>268</v>
      </c>
      <c r="H164" t="s">
        <v>602</v>
      </c>
      <c r="L164" t="s">
        <v>598</v>
      </c>
    </row>
    <row r="165" spans="1:12" hidden="1" x14ac:dyDescent="0.2">
      <c r="A165" s="3" t="s">
        <v>463</v>
      </c>
      <c r="B165" s="3">
        <v>826000000</v>
      </c>
      <c r="C165" s="3">
        <v>155000000</v>
      </c>
      <c r="D165" s="6">
        <f t="shared" si="18"/>
        <v>0.1580020387359837</v>
      </c>
      <c r="E165" s="3" t="s">
        <v>464</v>
      </c>
      <c r="F165" s="3" t="s">
        <v>283</v>
      </c>
      <c r="G165" s="3" t="s">
        <v>399</v>
      </c>
      <c r="H165" t="s">
        <v>602</v>
      </c>
      <c r="L165" t="s">
        <v>598</v>
      </c>
    </row>
    <row r="166" spans="1:12" hidden="1" x14ac:dyDescent="0.2">
      <c r="A166" s="1" t="s">
        <v>156</v>
      </c>
      <c r="B166" s="1">
        <v>2870000000</v>
      </c>
      <c r="C166" s="1">
        <v>539000000</v>
      </c>
      <c r="D166" s="7">
        <f t="shared" si="18"/>
        <v>0.15811088295687886</v>
      </c>
      <c r="E166" t="s">
        <v>465</v>
      </c>
      <c r="F166" t="s">
        <v>272</v>
      </c>
      <c r="G166" t="s">
        <v>399</v>
      </c>
      <c r="H166" t="s">
        <v>602</v>
      </c>
      <c r="I166" s="2">
        <v>0.14230000000000001</v>
      </c>
      <c r="J166" t="str">
        <f>IF(I166&lt;0.05,"Neglible (&lt;5%)",IF(I166&lt;0.1,"Minimal (5-10%)",IF(I166&lt;0.3,"Moderate (10-30%)",IF(I166&lt;0.5,"Moderately High (30-50%)","High to Very High (&gt;= 50%)"))))</f>
        <v>Moderate (10-30%)</v>
      </c>
      <c r="K166" t="str">
        <f>IF(H166=J166,"","X")</f>
        <v/>
      </c>
      <c r="L166" t="s">
        <v>598</v>
      </c>
    </row>
    <row r="167" spans="1:12" hidden="1" x14ac:dyDescent="0.2">
      <c r="A167" s="1" t="s">
        <v>248</v>
      </c>
      <c r="B167" s="1">
        <v>1510000000</v>
      </c>
      <c r="C167" s="1">
        <v>284000000</v>
      </c>
      <c r="D167" s="7">
        <f t="shared" si="18"/>
        <v>0.15830546265328874</v>
      </c>
      <c r="E167" t="s">
        <v>249</v>
      </c>
      <c r="F167" t="s">
        <v>559</v>
      </c>
      <c r="G167">
        <v>0</v>
      </c>
      <c r="H167" t="s">
        <v>602</v>
      </c>
      <c r="I167" s="2" t="e">
        <v>#N/A</v>
      </c>
      <c r="L167" t="s">
        <v>598</v>
      </c>
    </row>
    <row r="168" spans="1:12" hidden="1" x14ac:dyDescent="0.2">
      <c r="A168" s="1" t="s">
        <v>255</v>
      </c>
      <c r="B168" s="1">
        <v>2600000000</v>
      </c>
      <c r="C168" s="1">
        <v>490000000</v>
      </c>
      <c r="D168" s="7">
        <f t="shared" si="18"/>
        <v>0.15857605177993528</v>
      </c>
      <c r="E168" t="s">
        <v>569</v>
      </c>
      <c r="F168" t="s">
        <v>559</v>
      </c>
      <c r="G168">
        <v>0</v>
      </c>
      <c r="H168" t="s">
        <v>602</v>
      </c>
      <c r="I168" s="2" t="e">
        <v>#N/A</v>
      </c>
      <c r="L168" t="s">
        <v>598</v>
      </c>
    </row>
    <row r="169" spans="1:12" hidden="1" x14ac:dyDescent="0.2">
      <c r="A169" s="1" t="s">
        <v>184</v>
      </c>
      <c r="B169" s="1">
        <v>30000000000</v>
      </c>
      <c r="C169" s="1">
        <v>5680000000</v>
      </c>
      <c r="D169" s="7">
        <f t="shared" si="18"/>
        <v>0.15919282511210761</v>
      </c>
      <c r="E169" t="s">
        <v>495</v>
      </c>
      <c r="F169" t="s">
        <v>272</v>
      </c>
      <c r="G169" t="s">
        <v>399</v>
      </c>
      <c r="H169" t="s">
        <v>602</v>
      </c>
      <c r="I169" s="2">
        <v>0.14000000000000001</v>
      </c>
      <c r="J169" t="str">
        <f t="shared" ref="J169:J189" si="23">IF(I169&lt;0.05,"Neglible (&lt;5%)",IF(I169&lt;0.1,"Minimal (5-10%)",IF(I169&lt;0.3,"Moderate (10-30%)",IF(I169&lt;0.5,"Moderately High (30-50%)","High to Very High (&gt;= 50%)"))))</f>
        <v>Moderate (10-30%)</v>
      </c>
      <c r="K169" t="str">
        <f t="shared" ref="K169:K189" si="24">IF(H169=J169,"","X")</f>
        <v/>
      </c>
      <c r="L169" t="s">
        <v>598</v>
      </c>
    </row>
    <row r="170" spans="1:12" x14ac:dyDescent="0.2">
      <c r="A170" s="1" t="s">
        <v>43</v>
      </c>
      <c r="B170" s="1">
        <v>70787700</v>
      </c>
      <c r="C170" s="1">
        <v>13418100</v>
      </c>
      <c r="D170" s="4">
        <f t="shared" si="18"/>
        <v>0.15934888095594366</v>
      </c>
      <c r="E170" t="s">
        <v>327</v>
      </c>
      <c r="F170" t="s">
        <v>283</v>
      </c>
      <c r="G170" t="s">
        <v>268</v>
      </c>
      <c r="H170" t="s">
        <v>602</v>
      </c>
      <c r="I170" s="2">
        <v>0.16690000000000002</v>
      </c>
      <c r="J170" t="str">
        <f t="shared" si="23"/>
        <v>Moderate (10-30%)</v>
      </c>
      <c r="K170" t="str">
        <f t="shared" si="24"/>
        <v/>
      </c>
      <c r="L170" t="s">
        <v>597</v>
      </c>
    </row>
    <row r="171" spans="1:12" x14ac:dyDescent="0.2">
      <c r="A171" s="1" t="s">
        <v>160</v>
      </c>
      <c r="B171" s="1">
        <v>39678300</v>
      </c>
      <c r="C171" s="1">
        <v>7562700</v>
      </c>
      <c r="D171" s="4">
        <f t="shared" si="18"/>
        <v>0.16008763574014098</v>
      </c>
      <c r="E171" t="s">
        <v>469</v>
      </c>
      <c r="F171" t="s">
        <v>267</v>
      </c>
      <c r="G171" t="s">
        <v>399</v>
      </c>
      <c r="H171" t="s">
        <v>602</v>
      </c>
      <c r="I171" s="2">
        <v>0.17739999999999997</v>
      </c>
      <c r="J171" t="str">
        <f t="shared" si="23"/>
        <v>Moderate (10-30%)</v>
      </c>
      <c r="K171" t="str">
        <f t="shared" si="24"/>
        <v/>
      </c>
      <c r="L171" t="s">
        <v>597</v>
      </c>
    </row>
    <row r="172" spans="1:12" x14ac:dyDescent="0.2">
      <c r="A172" s="1" t="s">
        <v>66</v>
      </c>
      <c r="B172" s="1">
        <v>16700000000</v>
      </c>
      <c r="C172" s="1">
        <v>3210000000</v>
      </c>
      <c r="D172" s="4">
        <f t="shared" si="18"/>
        <v>0.16122551481667505</v>
      </c>
      <c r="E172" t="s">
        <v>352</v>
      </c>
      <c r="F172" t="s">
        <v>283</v>
      </c>
      <c r="G172" t="s">
        <v>268</v>
      </c>
      <c r="H172" t="s">
        <v>602</v>
      </c>
      <c r="I172" s="2">
        <v>0.15609999999999999</v>
      </c>
      <c r="J172" t="str">
        <f t="shared" si="23"/>
        <v>Moderate (10-30%)</v>
      </c>
      <c r="K172" t="str">
        <f t="shared" si="24"/>
        <v/>
      </c>
      <c r="L172" t="s">
        <v>597</v>
      </c>
    </row>
    <row r="173" spans="1:12" s="3" customFormat="1" x14ac:dyDescent="0.2">
      <c r="A173" s="1" t="s">
        <v>234</v>
      </c>
      <c r="B173" s="1">
        <v>204000000</v>
      </c>
      <c r="C173" s="1">
        <v>39413700</v>
      </c>
      <c r="D173" s="4">
        <f t="shared" si="18"/>
        <v>0.16192063141885604</v>
      </c>
      <c r="E173" t="s">
        <v>548</v>
      </c>
      <c r="F173" t="s">
        <v>283</v>
      </c>
      <c r="G173" t="s">
        <v>297</v>
      </c>
      <c r="H173" t="s">
        <v>602</v>
      </c>
      <c r="I173" s="2">
        <v>0.1661</v>
      </c>
      <c r="J173" t="str">
        <f t="shared" si="23"/>
        <v>Moderate (10-30%)</v>
      </c>
      <c r="K173" t="str">
        <f t="shared" si="24"/>
        <v/>
      </c>
      <c r="L173" t="s">
        <v>597</v>
      </c>
    </row>
    <row r="174" spans="1:12" hidden="1" x14ac:dyDescent="0.2">
      <c r="A174" s="1" t="s">
        <v>95</v>
      </c>
      <c r="B174" s="1">
        <v>27000000000</v>
      </c>
      <c r="C174" s="1">
        <v>5330000000</v>
      </c>
      <c r="D174" s="7">
        <f t="shared" si="18"/>
        <v>0.16486235694401485</v>
      </c>
      <c r="E174" t="s">
        <v>385</v>
      </c>
      <c r="F174" t="s">
        <v>272</v>
      </c>
      <c r="G174" t="s">
        <v>273</v>
      </c>
      <c r="H174" t="s">
        <v>602</v>
      </c>
      <c r="I174" s="2">
        <v>0.16329999999999997</v>
      </c>
      <c r="J174" t="str">
        <f t="shared" si="23"/>
        <v>Moderate (10-30%)</v>
      </c>
      <c r="K174" t="str">
        <f t="shared" si="24"/>
        <v/>
      </c>
      <c r="L174" t="s">
        <v>598</v>
      </c>
    </row>
    <row r="175" spans="1:12" hidden="1" x14ac:dyDescent="0.2">
      <c r="A175" s="1" t="s">
        <v>39</v>
      </c>
      <c r="B175" s="1">
        <v>23300000000</v>
      </c>
      <c r="C175" s="1">
        <v>4650000000</v>
      </c>
      <c r="D175" s="7">
        <f t="shared" si="18"/>
        <v>0.16636851520572452</v>
      </c>
      <c r="E175" t="s">
        <v>319</v>
      </c>
      <c r="F175" t="s">
        <v>272</v>
      </c>
      <c r="G175" t="s">
        <v>268</v>
      </c>
      <c r="H175" t="s">
        <v>602</v>
      </c>
      <c r="I175" s="2">
        <v>0.17120000000000002</v>
      </c>
      <c r="J175" t="str">
        <f t="shared" si="23"/>
        <v>Moderate (10-30%)</v>
      </c>
      <c r="K175" t="str">
        <f t="shared" si="24"/>
        <v/>
      </c>
      <c r="L175" t="s">
        <v>598</v>
      </c>
    </row>
    <row r="176" spans="1:12" hidden="1" x14ac:dyDescent="0.2">
      <c r="A176" s="1" t="s">
        <v>24</v>
      </c>
      <c r="B176" s="1">
        <v>1770000000</v>
      </c>
      <c r="C176" s="1">
        <v>355000000</v>
      </c>
      <c r="D176" s="7">
        <f t="shared" si="18"/>
        <v>0.16705882352941176</v>
      </c>
      <c r="E176" t="s">
        <v>295</v>
      </c>
      <c r="F176" t="s">
        <v>272</v>
      </c>
      <c r="G176" t="s">
        <v>268</v>
      </c>
      <c r="H176" t="s">
        <v>602</v>
      </c>
      <c r="I176" s="2">
        <v>0.16739999999999999</v>
      </c>
      <c r="J176" t="str">
        <f t="shared" si="23"/>
        <v>Moderate (10-30%)</v>
      </c>
      <c r="K176" t="str">
        <f t="shared" si="24"/>
        <v/>
      </c>
      <c r="L176" t="s">
        <v>598</v>
      </c>
    </row>
    <row r="177" spans="1:12" hidden="1" x14ac:dyDescent="0.2">
      <c r="A177" s="1" t="s">
        <v>193</v>
      </c>
      <c r="B177" s="1">
        <v>11769300</v>
      </c>
      <c r="C177" s="1">
        <v>2362500</v>
      </c>
      <c r="D177" s="7">
        <f t="shared" si="18"/>
        <v>0.16717615590370655</v>
      </c>
      <c r="E177" t="s">
        <v>505</v>
      </c>
      <c r="F177" t="s">
        <v>272</v>
      </c>
      <c r="G177" t="s">
        <v>497</v>
      </c>
      <c r="H177" t="s">
        <v>602</v>
      </c>
      <c r="I177" s="2">
        <v>0.1671</v>
      </c>
      <c r="J177" t="str">
        <f t="shared" si="23"/>
        <v>Moderate (10-30%)</v>
      </c>
      <c r="K177" t="str">
        <f t="shared" si="24"/>
        <v/>
      </c>
      <c r="L177" t="s">
        <v>598</v>
      </c>
    </row>
    <row r="178" spans="1:12" x14ac:dyDescent="0.2">
      <c r="A178" s="1" t="s">
        <v>85</v>
      </c>
      <c r="B178" s="1">
        <v>8940000000</v>
      </c>
      <c r="C178" s="1">
        <v>1800000000</v>
      </c>
      <c r="D178" s="4">
        <f t="shared" si="18"/>
        <v>0.16759776536312848</v>
      </c>
      <c r="E178" t="s">
        <v>377</v>
      </c>
      <c r="F178" t="s">
        <v>283</v>
      </c>
      <c r="G178" t="s">
        <v>273</v>
      </c>
      <c r="H178" t="s">
        <v>602</v>
      </c>
      <c r="I178" s="2">
        <v>0.17910000000000001</v>
      </c>
      <c r="J178" t="str">
        <f t="shared" si="23"/>
        <v>Moderate (10-30%)</v>
      </c>
      <c r="K178" t="str">
        <f t="shared" si="24"/>
        <v/>
      </c>
      <c r="L178" t="s">
        <v>597</v>
      </c>
    </row>
    <row r="179" spans="1:12" hidden="1" x14ac:dyDescent="0.2">
      <c r="A179" s="1" t="s">
        <v>63</v>
      </c>
      <c r="B179" s="1">
        <v>1290000000</v>
      </c>
      <c r="C179" s="1">
        <v>268000000</v>
      </c>
      <c r="D179" s="7">
        <f t="shared" si="18"/>
        <v>0.17201540436456997</v>
      </c>
      <c r="E179" t="s">
        <v>349</v>
      </c>
      <c r="F179" t="s">
        <v>272</v>
      </c>
      <c r="G179" t="s">
        <v>268</v>
      </c>
      <c r="H179" t="s">
        <v>602</v>
      </c>
      <c r="I179" s="2">
        <v>0.16839999999999999</v>
      </c>
      <c r="J179" t="str">
        <f t="shared" si="23"/>
        <v>Moderate (10-30%)</v>
      </c>
      <c r="K179" t="str">
        <f t="shared" si="24"/>
        <v/>
      </c>
      <c r="L179" t="s">
        <v>598</v>
      </c>
    </row>
    <row r="180" spans="1:12" x14ac:dyDescent="0.2">
      <c r="A180" s="1" t="s">
        <v>46</v>
      </c>
      <c r="B180" s="1">
        <v>24800000000</v>
      </c>
      <c r="C180" s="1">
        <v>5260000000</v>
      </c>
      <c r="D180" s="4">
        <f t="shared" si="18"/>
        <v>0.17498336660013306</v>
      </c>
      <c r="E180" t="s">
        <v>330</v>
      </c>
      <c r="F180" t="s">
        <v>283</v>
      </c>
      <c r="G180" t="s">
        <v>268</v>
      </c>
      <c r="H180" t="s">
        <v>602</v>
      </c>
      <c r="I180" s="2">
        <v>0.17760000000000001</v>
      </c>
      <c r="J180" t="str">
        <f t="shared" si="23"/>
        <v>Moderate (10-30%)</v>
      </c>
      <c r="K180" t="str">
        <f t="shared" si="24"/>
        <v/>
      </c>
      <c r="L180" t="s">
        <v>597</v>
      </c>
    </row>
    <row r="181" spans="1:12" x14ac:dyDescent="0.2">
      <c r="A181" s="1" t="s">
        <v>35</v>
      </c>
      <c r="B181" s="1">
        <v>1230000000</v>
      </c>
      <c r="C181" s="1">
        <v>264000000</v>
      </c>
      <c r="D181" s="4">
        <f t="shared" si="18"/>
        <v>0.17670682730923695</v>
      </c>
      <c r="E181" t="s">
        <v>311</v>
      </c>
      <c r="F181" t="s">
        <v>283</v>
      </c>
      <c r="G181" t="s">
        <v>268</v>
      </c>
      <c r="H181" t="s">
        <v>602</v>
      </c>
      <c r="I181" s="2">
        <v>0.20550000000000002</v>
      </c>
      <c r="J181" t="str">
        <f t="shared" si="23"/>
        <v>Moderate (10-30%)</v>
      </c>
      <c r="K181" t="str">
        <f t="shared" si="24"/>
        <v/>
      </c>
      <c r="L181" t="s">
        <v>597</v>
      </c>
    </row>
    <row r="182" spans="1:12" hidden="1" x14ac:dyDescent="0.2">
      <c r="A182" s="1" t="s">
        <v>136</v>
      </c>
      <c r="B182" s="1">
        <v>10200000000</v>
      </c>
      <c r="C182" s="1">
        <v>2290000000</v>
      </c>
      <c r="D182" s="7">
        <f t="shared" si="18"/>
        <v>0.18334667734187349</v>
      </c>
      <c r="E182" t="s">
        <v>433</v>
      </c>
      <c r="F182" t="s">
        <v>272</v>
      </c>
      <c r="G182" t="s">
        <v>297</v>
      </c>
      <c r="H182" t="s">
        <v>602</v>
      </c>
      <c r="I182" s="2">
        <v>0.18429999999999999</v>
      </c>
      <c r="J182" t="str">
        <f t="shared" si="23"/>
        <v>Moderate (10-30%)</v>
      </c>
      <c r="K182" t="str">
        <f t="shared" si="24"/>
        <v/>
      </c>
      <c r="L182" t="s">
        <v>598</v>
      </c>
    </row>
    <row r="183" spans="1:12" hidden="1" x14ac:dyDescent="0.2">
      <c r="A183" s="1" t="s">
        <v>113</v>
      </c>
      <c r="B183" s="1">
        <v>5990000000</v>
      </c>
      <c r="C183" s="1">
        <v>1360000000</v>
      </c>
      <c r="D183" s="7">
        <f t="shared" si="18"/>
        <v>0.18503401360544217</v>
      </c>
      <c r="E183" t="s">
        <v>410</v>
      </c>
      <c r="F183" t="s">
        <v>272</v>
      </c>
      <c r="G183" t="s">
        <v>297</v>
      </c>
      <c r="H183" t="s">
        <v>602</v>
      </c>
      <c r="I183" s="2">
        <v>0.18859999999999999</v>
      </c>
      <c r="J183" t="str">
        <f t="shared" si="23"/>
        <v>Moderate (10-30%)</v>
      </c>
      <c r="K183" t="str">
        <f t="shared" si="24"/>
        <v/>
      </c>
      <c r="L183" t="s">
        <v>598</v>
      </c>
    </row>
    <row r="184" spans="1:12" x14ac:dyDescent="0.2">
      <c r="A184" s="1" t="s">
        <v>154</v>
      </c>
      <c r="B184" s="1">
        <v>6750000000</v>
      </c>
      <c r="C184" s="1">
        <v>1550000000</v>
      </c>
      <c r="D184" s="4">
        <f t="shared" si="18"/>
        <v>0.18674698795180722</v>
      </c>
      <c r="E184" t="s">
        <v>454</v>
      </c>
      <c r="F184" t="s">
        <v>267</v>
      </c>
      <c r="G184" t="s">
        <v>399</v>
      </c>
      <c r="H184" t="s">
        <v>602</v>
      </c>
      <c r="I184" s="2">
        <v>0.1346</v>
      </c>
      <c r="J184" t="str">
        <f t="shared" si="23"/>
        <v>Moderate (10-30%)</v>
      </c>
      <c r="K184" t="str">
        <f t="shared" si="24"/>
        <v/>
      </c>
      <c r="L184" t="s">
        <v>597</v>
      </c>
    </row>
    <row r="185" spans="1:12" hidden="1" x14ac:dyDescent="0.2">
      <c r="A185" s="1" t="s">
        <v>169</v>
      </c>
      <c r="B185" s="1">
        <v>7470000000</v>
      </c>
      <c r="C185" s="1">
        <v>1730000000</v>
      </c>
      <c r="D185" s="7">
        <f t="shared" si="18"/>
        <v>0.18804347826086956</v>
      </c>
      <c r="E185" t="s">
        <v>480</v>
      </c>
      <c r="F185" t="s">
        <v>272</v>
      </c>
      <c r="G185" t="s">
        <v>399</v>
      </c>
      <c r="H185" t="s">
        <v>602</v>
      </c>
      <c r="I185" s="2">
        <v>0.18940000000000001</v>
      </c>
      <c r="J185" t="str">
        <f t="shared" si="23"/>
        <v>Moderate (10-30%)</v>
      </c>
      <c r="K185" t="str">
        <f t="shared" si="24"/>
        <v/>
      </c>
      <c r="L185" t="s">
        <v>598</v>
      </c>
    </row>
    <row r="186" spans="1:12" x14ac:dyDescent="0.2">
      <c r="A186" s="1" t="s">
        <v>87</v>
      </c>
      <c r="B186" s="1">
        <v>4520000000</v>
      </c>
      <c r="C186" s="1">
        <v>1070000000</v>
      </c>
      <c r="D186" s="4">
        <f t="shared" si="18"/>
        <v>0.19141323792486584</v>
      </c>
      <c r="E186" t="s">
        <v>379</v>
      </c>
      <c r="F186" t="s">
        <v>283</v>
      </c>
      <c r="G186" t="s">
        <v>273</v>
      </c>
      <c r="H186" t="s">
        <v>602</v>
      </c>
      <c r="I186" s="2">
        <v>0.19820000000000002</v>
      </c>
      <c r="J186" t="str">
        <f t="shared" si="23"/>
        <v>Moderate (10-30%)</v>
      </c>
      <c r="K186" t="str">
        <f t="shared" si="24"/>
        <v/>
      </c>
      <c r="L186" t="s">
        <v>597</v>
      </c>
    </row>
    <row r="187" spans="1:12" hidden="1" x14ac:dyDescent="0.2">
      <c r="A187" s="1" t="s">
        <v>112</v>
      </c>
      <c r="B187" s="1">
        <v>4290000000</v>
      </c>
      <c r="C187" s="1">
        <v>1020000000</v>
      </c>
      <c r="D187" s="7">
        <f t="shared" si="18"/>
        <v>0.19209039548022599</v>
      </c>
      <c r="E187" t="s">
        <v>409</v>
      </c>
      <c r="F187" t="s">
        <v>272</v>
      </c>
      <c r="G187" t="s">
        <v>297</v>
      </c>
      <c r="H187" t="s">
        <v>602</v>
      </c>
      <c r="I187" s="2">
        <v>0.19149999999999998</v>
      </c>
      <c r="J187" t="str">
        <f t="shared" si="23"/>
        <v>Moderate (10-30%)</v>
      </c>
      <c r="K187" t="str">
        <f t="shared" si="24"/>
        <v/>
      </c>
      <c r="L187" t="s">
        <v>598</v>
      </c>
    </row>
    <row r="188" spans="1:12" hidden="1" x14ac:dyDescent="0.2">
      <c r="A188" s="1" t="s">
        <v>20</v>
      </c>
      <c r="B188" s="1">
        <v>5120000000</v>
      </c>
      <c r="C188" s="1">
        <v>1220000000</v>
      </c>
      <c r="D188" s="7">
        <f t="shared" si="18"/>
        <v>0.19242902208201892</v>
      </c>
      <c r="E188" t="s">
        <v>291</v>
      </c>
      <c r="F188" t="s">
        <v>272</v>
      </c>
      <c r="G188" t="s">
        <v>268</v>
      </c>
      <c r="H188" t="s">
        <v>602</v>
      </c>
      <c r="I188" s="2">
        <v>0.19219999999999998</v>
      </c>
      <c r="J188" t="str">
        <f t="shared" si="23"/>
        <v>Moderate (10-30%)</v>
      </c>
      <c r="K188" t="str">
        <f t="shared" si="24"/>
        <v/>
      </c>
      <c r="L188" t="s">
        <v>598</v>
      </c>
    </row>
    <row r="189" spans="1:12" hidden="1" x14ac:dyDescent="0.2">
      <c r="A189" s="1" t="s">
        <v>23</v>
      </c>
      <c r="B189" s="1">
        <v>3410000000</v>
      </c>
      <c r="C189" s="1">
        <v>815000000</v>
      </c>
      <c r="D189" s="7">
        <f t="shared" si="18"/>
        <v>0.19289940828402366</v>
      </c>
      <c r="E189" t="s">
        <v>294</v>
      </c>
      <c r="F189" t="s">
        <v>272</v>
      </c>
      <c r="G189" t="s">
        <v>268</v>
      </c>
      <c r="H189" t="s">
        <v>602</v>
      </c>
      <c r="I189" s="2">
        <v>0.19409999999999999</v>
      </c>
      <c r="J189" t="str">
        <f t="shared" si="23"/>
        <v>Moderate (10-30%)</v>
      </c>
      <c r="K189" t="str">
        <f t="shared" si="24"/>
        <v/>
      </c>
      <c r="L189" t="s">
        <v>598</v>
      </c>
    </row>
    <row r="190" spans="1:12" hidden="1" x14ac:dyDescent="0.2">
      <c r="A190" s="1" t="s">
        <v>264</v>
      </c>
      <c r="B190" s="1">
        <v>3370000000</v>
      </c>
      <c r="C190" s="1">
        <v>823000000</v>
      </c>
      <c r="D190" s="7">
        <f t="shared" si="18"/>
        <v>0.19627951347483902</v>
      </c>
      <c r="E190" t="s">
        <v>576</v>
      </c>
      <c r="F190" t="s">
        <v>559</v>
      </c>
      <c r="G190">
        <v>0</v>
      </c>
      <c r="H190" t="s">
        <v>602</v>
      </c>
      <c r="I190" s="2" t="e">
        <v>#N/A</v>
      </c>
      <c r="L190" t="s">
        <v>598</v>
      </c>
    </row>
    <row r="191" spans="1:12" x14ac:dyDescent="0.2">
      <c r="A191" s="1" t="s">
        <v>104</v>
      </c>
      <c r="B191" s="1">
        <v>1040000000</v>
      </c>
      <c r="C191" s="1">
        <v>255000000</v>
      </c>
      <c r="D191" s="4">
        <f t="shared" si="18"/>
        <v>0.19691119691119691</v>
      </c>
      <c r="E191" t="s">
        <v>401</v>
      </c>
      <c r="F191" t="s">
        <v>283</v>
      </c>
      <c r="G191" t="s">
        <v>297</v>
      </c>
      <c r="H191" t="s">
        <v>602</v>
      </c>
      <c r="I191" s="2">
        <v>0.23379999999999998</v>
      </c>
      <c r="J191" t="str">
        <f>IF(I191&lt;0.05,"Neglible (&lt;5%)",IF(I191&lt;0.1,"Minimal (5-10%)",IF(I191&lt;0.3,"Moderate (10-30%)",IF(I191&lt;0.5,"Moderately High (30-50%)","High to Very High (&gt;= 50%)"))))</f>
        <v>Moderate (10-30%)</v>
      </c>
      <c r="K191" t="str">
        <f>IF(H191=J191,"","X")</f>
        <v/>
      </c>
      <c r="L191" t="s">
        <v>597</v>
      </c>
    </row>
    <row r="192" spans="1:12" hidden="1" x14ac:dyDescent="0.2">
      <c r="A192" s="1" t="s">
        <v>460</v>
      </c>
      <c r="B192" s="1">
        <v>6870000000</v>
      </c>
      <c r="C192" s="1">
        <v>1690000000</v>
      </c>
      <c r="D192" s="7">
        <f t="shared" si="18"/>
        <v>0.19742990654205608</v>
      </c>
      <c r="E192" t="s">
        <v>461</v>
      </c>
      <c r="F192" t="s">
        <v>272</v>
      </c>
      <c r="G192" t="s">
        <v>399</v>
      </c>
      <c r="H192" t="s">
        <v>602</v>
      </c>
      <c r="L192" t="s">
        <v>598</v>
      </c>
    </row>
    <row r="193" spans="1:12" hidden="1" x14ac:dyDescent="0.2">
      <c r="A193" s="1" t="s">
        <v>204</v>
      </c>
      <c r="B193" s="1">
        <v>1770000000</v>
      </c>
      <c r="C193" s="1">
        <v>439000000</v>
      </c>
      <c r="D193" s="7">
        <f t="shared" si="18"/>
        <v>0.1987324581258488</v>
      </c>
      <c r="E193" t="s">
        <v>517</v>
      </c>
      <c r="F193" t="s">
        <v>272</v>
      </c>
      <c r="G193" t="s">
        <v>507</v>
      </c>
      <c r="H193" t="s">
        <v>602</v>
      </c>
      <c r="I193" s="2">
        <v>0.19450000000000001</v>
      </c>
      <c r="J193" t="str">
        <f>IF(I193&lt;0.05,"Neglible (&lt;5%)",IF(I193&lt;0.1,"Minimal (5-10%)",IF(I193&lt;0.3,"Moderate (10-30%)",IF(I193&lt;0.5,"Moderately High (30-50%)","High to Very High (&gt;= 50%)"))))</f>
        <v>Moderate (10-30%)</v>
      </c>
      <c r="K193" t="str">
        <f>IF(H193=J193,"","X")</f>
        <v/>
      </c>
      <c r="L193" t="s">
        <v>598</v>
      </c>
    </row>
    <row r="194" spans="1:12" x14ac:dyDescent="0.2">
      <c r="A194" s="1" t="s">
        <v>16</v>
      </c>
      <c r="B194" s="1">
        <v>350000000</v>
      </c>
      <c r="C194" s="1">
        <v>88340400</v>
      </c>
      <c r="D194" s="4">
        <f t="shared" ref="D194:D257" si="25">C194/SUM(B194:C194)</f>
        <v>0.20153378515874878</v>
      </c>
      <c r="E194" t="s">
        <v>287</v>
      </c>
      <c r="F194" t="s">
        <v>283</v>
      </c>
      <c r="G194" t="s">
        <v>268</v>
      </c>
      <c r="H194" t="s">
        <v>602</v>
      </c>
      <c r="I194" s="2">
        <v>0.22089999999999999</v>
      </c>
      <c r="J194" t="str">
        <f>IF(I194&lt;0.05,"Neglible (&lt;5%)",IF(I194&lt;0.1,"Minimal (5-10%)",IF(I194&lt;0.3,"Moderate (10-30%)",IF(I194&lt;0.5,"Moderately High (30-50%)","High to Very High (&gt;= 50%)"))))</f>
        <v>Moderate (10-30%)</v>
      </c>
      <c r="K194" t="str">
        <f>IF(H194=J194,"","X")</f>
        <v/>
      </c>
      <c r="L194" t="s">
        <v>597</v>
      </c>
    </row>
    <row r="195" spans="1:12" hidden="1" x14ac:dyDescent="0.2">
      <c r="A195" s="1" t="s">
        <v>168</v>
      </c>
      <c r="B195" s="1">
        <v>2350000000</v>
      </c>
      <c r="C195" s="1">
        <v>595000000</v>
      </c>
      <c r="D195" s="7">
        <f t="shared" si="25"/>
        <v>0.20203735144312393</v>
      </c>
      <c r="E195" t="s">
        <v>479</v>
      </c>
      <c r="F195" t="s">
        <v>272</v>
      </c>
      <c r="G195" t="s">
        <v>399</v>
      </c>
      <c r="H195" t="s">
        <v>602</v>
      </c>
      <c r="I195" s="2">
        <v>0.1993</v>
      </c>
      <c r="J195" t="str">
        <f>IF(I195&lt;0.05,"Neglible (&lt;5%)",IF(I195&lt;0.1,"Minimal (5-10%)",IF(I195&lt;0.3,"Moderate (10-30%)",IF(I195&lt;0.5,"Moderately High (30-50%)","High to Very High (&gt;= 50%)"))))</f>
        <v>Moderate (10-30%)</v>
      </c>
      <c r="K195" t="str">
        <f>IF(H195=J195,"","X")</f>
        <v/>
      </c>
      <c r="L195" t="s">
        <v>598</v>
      </c>
    </row>
    <row r="196" spans="1:12" hidden="1" x14ac:dyDescent="0.2">
      <c r="A196" s="1" t="s">
        <v>89</v>
      </c>
      <c r="B196" s="1">
        <v>36800000000</v>
      </c>
      <c r="C196" s="1">
        <v>9440000000</v>
      </c>
      <c r="D196" s="7">
        <f t="shared" si="25"/>
        <v>0.20415224913494809</v>
      </c>
      <c r="E196" t="s">
        <v>381</v>
      </c>
      <c r="F196" t="s">
        <v>272</v>
      </c>
      <c r="G196" t="s">
        <v>273</v>
      </c>
      <c r="H196" t="s">
        <v>602</v>
      </c>
      <c r="I196" s="2">
        <v>0.2094</v>
      </c>
      <c r="J196" t="str">
        <f>IF(I196&lt;0.05,"Neglible (&lt;5%)",IF(I196&lt;0.1,"Minimal (5-10%)",IF(I196&lt;0.3,"Moderate (10-30%)",IF(I196&lt;0.5,"Moderately High (30-50%)","High to Very High (&gt;= 50%)"))))</f>
        <v>Moderate (10-30%)</v>
      </c>
      <c r="K196" t="str">
        <f>IF(H196=J196,"","X")</f>
        <v/>
      </c>
      <c r="L196" t="s">
        <v>598</v>
      </c>
    </row>
    <row r="197" spans="1:12" hidden="1" x14ac:dyDescent="0.2">
      <c r="A197" s="1" t="s">
        <v>455</v>
      </c>
      <c r="B197" s="1">
        <v>4380000000</v>
      </c>
      <c r="C197" s="1">
        <v>1140000000</v>
      </c>
      <c r="D197" s="7">
        <f t="shared" si="25"/>
        <v>0.20652173913043478</v>
      </c>
      <c r="E197" t="s">
        <v>456</v>
      </c>
      <c r="F197" t="s">
        <v>272</v>
      </c>
      <c r="G197" t="s">
        <v>399</v>
      </c>
      <c r="H197" t="s">
        <v>602</v>
      </c>
      <c r="L197" t="s">
        <v>598</v>
      </c>
    </row>
    <row r="198" spans="1:12" x14ac:dyDescent="0.2">
      <c r="A198" s="1" t="s">
        <v>105</v>
      </c>
      <c r="B198" s="1">
        <v>23000000000</v>
      </c>
      <c r="C198" s="1">
        <v>5990000000</v>
      </c>
      <c r="D198" s="4">
        <f t="shared" si="25"/>
        <v>0.20662297343911692</v>
      </c>
      <c r="E198" t="s">
        <v>402</v>
      </c>
      <c r="F198" t="s">
        <v>283</v>
      </c>
      <c r="G198" t="s">
        <v>297</v>
      </c>
      <c r="H198" t="s">
        <v>602</v>
      </c>
      <c r="I198" s="2">
        <v>0.22219999999999998</v>
      </c>
      <c r="J198" t="str">
        <f>IF(I198&lt;0.05,"Neglible (&lt;5%)",IF(I198&lt;0.1,"Minimal (5-10%)",IF(I198&lt;0.3,"Moderate (10-30%)",IF(I198&lt;0.5,"Moderately High (30-50%)","High to Very High (&gt;= 50%)"))))</f>
        <v>Moderate (10-30%)</v>
      </c>
      <c r="K198" t="str">
        <f>IF(H198=J198,"","X")</f>
        <v/>
      </c>
      <c r="L198" t="s">
        <v>597</v>
      </c>
    </row>
    <row r="199" spans="1:12" x14ac:dyDescent="0.2">
      <c r="A199" s="1" t="s">
        <v>133</v>
      </c>
      <c r="B199" s="1">
        <v>18612000</v>
      </c>
      <c r="C199" s="1">
        <v>4985100</v>
      </c>
      <c r="D199" s="4">
        <f t="shared" si="25"/>
        <v>0.21125901064113811</v>
      </c>
      <c r="E199" t="s">
        <v>430</v>
      </c>
      <c r="F199" t="s">
        <v>283</v>
      </c>
      <c r="G199" t="s">
        <v>297</v>
      </c>
      <c r="H199" t="s">
        <v>602</v>
      </c>
      <c r="I199" s="2">
        <v>0.21460000000000001</v>
      </c>
      <c r="J199" t="str">
        <f>IF(I199&lt;0.05,"Neglible (&lt;5%)",IF(I199&lt;0.1,"Minimal (5-10%)",IF(I199&lt;0.3,"Moderate (10-30%)",IF(I199&lt;0.5,"Moderately High (30-50%)","High to Very High (&gt;= 50%)"))))</f>
        <v>Moderate (10-30%)</v>
      </c>
      <c r="K199" t="str">
        <f>IF(H199=J199,"","X")</f>
        <v/>
      </c>
      <c r="L199" t="s">
        <v>597</v>
      </c>
    </row>
    <row r="200" spans="1:12" hidden="1" x14ac:dyDescent="0.2">
      <c r="A200" s="1" t="s">
        <v>470</v>
      </c>
      <c r="B200" s="1">
        <v>6520000000</v>
      </c>
      <c r="C200" s="1">
        <v>1800000000</v>
      </c>
      <c r="D200" s="7">
        <f t="shared" si="25"/>
        <v>0.21634615384615385</v>
      </c>
      <c r="E200" t="s">
        <v>471</v>
      </c>
      <c r="F200" t="s">
        <v>272</v>
      </c>
      <c r="G200" t="s">
        <v>399</v>
      </c>
      <c r="H200" t="s">
        <v>602</v>
      </c>
      <c r="L200" t="s">
        <v>598</v>
      </c>
    </row>
    <row r="201" spans="1:12" hidden="1" x14ac:dyDescent="0.2">
      <c r="A201" s="1" t="s">
        <v>101</v>
      </c>
      <c r="B201" s="1">
        <v>2510000000</v>
      </c>
      <c r="C201" s="1">
        <v>694000000</v>
      </c>
      <c r="D201" s="7">
        <f t="shared" si="25"/>
        <v>0.21660424469413234</v>
      </c>
      <c r="E201" t="s">
        <v>393</v>
      </c>
      <c r="F201" t="s">
        <v>272</v>
      </c>
      <c r="G201" t="s">
        <v>273</v>
      </c>
      <c r="H201" t="s">
        <v>602</v>
      </c>
      <c r="I201" s="2">
        <v>0.21679999999999999</v>
      </c>
      <c r="J201" t="str">
        <f>IF(I201&lt;0.05,"Neglible (&lt;5%)",IF(I201&lt;0.1,"Minimal (5-10%)",IF(I201&lt;0.3,"Moderate (10-30%)",IF(I201&lt;0.5,"Moderately High (30-50%)","High to Very High (&gt;= 50%)"))))</f>
        <v>Moderate (10-30%)</v>
      </c>
      <c r="K201" t="str">
        <f>IF(H201=J201,"","X")</f>
        <v/>
      </c>
      <c r="L201" t="s">
        <v>598</v>
      </c>
    </row>
    <row r="202" spans="1:12" hidden="1" x14ac:dyDescent="0.2">
      <c r="A202" s="1" t="s">
        <v>253</v>
      </c>
      <c r="B202" s="1">
        <v>2850000000</v>
      </c>
      <c r="C202" s="1">
        <v>800000000</v>
      </c>
      <c r="D202" s="7">
        <f t="shared" si="25"/>
        <v>0.21917808219178081</v>
      </c>
      <c r="E202" t="s">
        <v>567</v>
      </c>
      <c r="F202" t="s">
        <v>559</v>
      </c>
      <c r="G202">
        <v>0</v>
      </c>
      <c r="H202" t="s">
        <v>602</v>
      </c>
      <c r="I202" s="2" t="e">
        <v>#N/A</v>
      </c>
      <c r="L202" t="s">
        <v>598</v>
      </c>
    </row>
    <row r="203" spans="1:12" x14ac:dyDescent="0.2">
      <c r="A203" s="1" t="s">
        <v>242</v>
      </c>
      <c r="B203" s="1">
        <v>91026000</v>
      </c>
      <c r="C203" s="1">
        <v>25798500</v>
      </c>
      <c r="D203" s="4">
        <f t="shared" si="25"/>
        <v>0.22083124687030545</v>
      </c>
      <c r="E203" t="s">
        <v>557</v>
      </c>
      <c r="F203" t="s">
        <v>283</v>
      </c>
      <c r="G203" t="s">
        <v>297</v>
      </c>
      <c r="H203" t="s">
        <v>602</v>
      </c>
      <c r="I203" s="2">
        <v>0.2228</v>
      </c>
      <c r="J203" t="str">
        <f>IF(I203&lt;0.05,"Neglible (&lt;5%)",IF(I203&lt;0.1,"Minimal (5-10%)",IF(I203&lt;0.3,"Moderate (10-30%)",IF(I203&lt;0.5,"Moderately High (30-50%)","High to Very High (&gt;= 50%)"))))</f>
        <v>Moderate (10-30%)</v>
      </c>
      <c r="K203" t="str">
        <f>IF(H203=J203,"","X")</f>
        <v/>
      </c>
      <c r="L203" t="s">
        <v>597</v>
      </c>
    </row>
    <row r="204" spans="1:12" hidden="1" x14ac:dyDescent="0.2">
      <c r="A204" s="1" t="s">
        <v>173</v>
      </c>
      <c r="B204" s="1">
        <v>1420000000</v>
      </c>
      <c r="C204" s="1">
        <v>408000000</v>
      </c>
      <c r="D204" s="7">
        <f t="shared" si="25"/>
        <v>0.22319474835886213</v>
      </c>
      <c r="E204" t="s">
        <v>484</v>
      </c>
      <c r="F204" t="s">
        <v>272</v>
      </c>
      <c r="G204" t="s">
        <v>399</v>
      </c>
      <c r="H204" t="s">
        <v>602</v>
      </c>
      <c r="I204" s="2">
        <v>0.22649999999999998</v>
      </c>
      <c r="J204" t="str">
        <f>IF(I204&lt;0.05,"Neglible (&lt;5%)",IF(I204&lt;0.1,"Minimal (5-10%)",IF(I204&lt;0.3,"Moderate (10-30%)",IF(I204&lt;0.5,"Moderately High (30-50%)","High to Very High (&gt;= 50%)"))))</f>
        <v>Moderate (10-30%)</v>
      </c>
      <c r="K204" t="str">
        <f>IF(H204=J204,"","X")</f>
        <v/>
      </c>
      <c r="L204" t="s">
        <v>598</v>
      </c>
    </row>
    <row r="205" spans="1:12" hidden="1" x14ac:dyDescent="0.2">
      <c r="A205" s="1" t="s">
        <v>98</v>
      </c>
      <c r="B205" s="1">
        <v>4830000000</v>
      </c>
      <c r="C205" s="1">
        <v>1420000000</v>
      </c>
      <c r="D205" s="7">
        <f t="shared" si="25"/>
        <v>0.22720000000000001</v>
      </c>
      <c r="E205" t="s">
        <v>388</v>
      </c>
      <c r="F205" t="s">
        <v>272</v>
      </c>
      <c r="G205" t="s">
        <v>273</v>
      </c>
      <c r="H205" t="s">
        <v>602</v>
      </c>
      <c r="I205" s="2">
        <v>0.22820000000000001</v>
      </c>
      <c r="J205" t="str">
        <f>IF(I205&lt;0.05,"Neglible (&lt;5%)",IF(I205&lt;0.1,"Minimal (5-10%)",IF(I205&lt;0.3,"Moderate (10-30%)",IF(I205&lt;0.5,"Moderately High (30-50%)","High to Very High (&gt;= 50%)"))))</f>
        <v>Moderate (10-30%)</v>
      </c>
      <c r="K205" t="str">
        <f>IF(H205=J205,"","X")</f>
        <v/>
      </c>
      <c r="L205" t="s">
        <v>598</v>
      </c>
    </row>
    <row r="206" spans="1:12" x14ac:dyDescent="0.2">
      <c r="A206" s="1" t="s">
        <v>161</v>
      </c>
      <c r="B206" s="1">
        <v>5450000000</v>
      </c>
      <c r="C206" s="1">
        <v>1610000000</v>
      </c>
      <c r="D206" s="4">
        <f t="shared" si="25"/>
        <v>0.22804532577903683</v>
      </c>
      <c r="E206" t="s">
        <v>472</v>
      </c>
      <c r="F206" t="s">
        <v>283</v>
      </c>
      <c r="G206" t="s">
        <v>399</v>
      </c>
      <c r="H206" t="s">
        <v>602</v>
      </c>
      <c r="I206" s="2">
        <v>0.28800000000000003</v>
      </c>
      <c r="J206" t="str">
        <f>IF(I206&lt;0.05,"Neglible (&lt;5%)",IF(I206&lt;0.1,"Minimal (5-10%)",IF(I206&lt;0.3,"Moderate (10-30%)",IF(I206&lt;0.5,"Moderately High (30-50%)","High to Very High (&gt;= 50%)"))))</f>
        <v>Moderate (10-30%)</v>
      </c>
      <c r="K206" t="str">
        <f>IF(H206=J206,"","X")</f>
        <v/>
      </c>
      <c r="L206" t="s">
        <v>597</v>
      </c>
    </row>
    <row r="207" spans="1:12" hidden="1" x14ac:dyDescent="0.2">
      <c r="A207" s="1" t="s">
        <v>396</v>
      </c>
      <c r="B207" s="1">
        <v>14700000000</v>
      </c>
      <c r="C207" s="1">
        <v>4410000000</v>
      </c>
      <c r="D207" s="7">
        <f t="shared" si="25"/>
        <v>0.23076923076923078</v>
      </c>
      <c r="E207" t="s">
        <v>397</v>
      </c>
      <c r="F207" t="s">
        <v>272</v>
      </c>
      <c r="G207" t="s">
        <v>273</v>
      </c>
      <c r="H207" t="s">
        <v>602</v>
      </c>
      <c r="L207" t="s">
        <v>598</v>
      </c>
    </row>
    <row r="208" spans="1:12" x14ac:dyDescent="0.2">
      <c r="A208" s="1" t="s">
        <v>153</v>
      </c>
      <c r="B208" s="1">
        <v>959000000</v>
      </c>
      <c r="C208" s="1">
        <v>292000000</v>
      </c>
      <c r="D208" s="4">
        <f t="shared" si="25"/>
        <v>0.23341326938449242</v>
      </c>
      <c r="E208" t="s">
        <v>453</v>
      </c>
      <c r="F208" t="s">
        <v>283</v>
      </c>
      <c r="G208" t="s">
        <v>399</v>
      </c>
      <c r="H208" t="s">
        <v>602</v>
      </c>
      <c r="I208" s="2">
        <v>0.24309999999999998</v>
      </c>
      <c r="J208" t="str">
        <f>IF(I208&lt;0.05,"Neglible (&lt;5%)",IF(I208&lt;0.1,"Minimal (5-10%)",IF(I208&lt;0.3,"Moderate (10-30%)",IF(I208&lt;0.5,"Moderately High (30-50%)","High to Very High (&gt;= 50%)"))))</f>
        <v>Moderate (10-30%)</v>
      </c>
      <c r="K208" t="str">
        <f>IF(H208=J208,"","X")</f>
        <v/>
      </c>
      <c r="L208" t="s">
        <v>597</v>
      </c>
    </row>
    <row r="209" spans="1:12" hidden="1" x14ac:dyDescent="0.2">
      <c r="A209" s="1" t="s">
        <v>323</v>
      </c>
      <c r="B209" s="1">
        <v>19800000000</v>
      </c>
      <c r="C209" s="1">
        <v>6160000000</v>
      </c>
      <c r="D209" s="7">
        <f t="shared" si="25"/>
        <v>0.23728813559322035</v>
      </c>
      <c r="E209" t="s">
        <v>324</v>
      </c>
      <c r="F209" t="s">
        <v>272</v>
      </c>
      <c r="G209" t="s">
        <v>268</v>
      </c>
      <c r="H209" t="s">
        <v>602</v>
      </c>
      <c r="L209" t="s">
        <v>598</v>
      </c>
    </row>
    <row r="210" spans="1:12" x14ac:dyDescent="0.2">
      <c r="A210" s="1" t="s">
        <v>155</v>
      </c>
      <c r="B210" s="1">
        <v>341000000</v>
      </c>
      <c r="C210" s="1">
        <v>107000000</v>
      </c>
      <c r="D210" s="4">
        <f t="shared" si="25"/>
        <v>0.23883928571428573</v>
      </c>
      <c r="E210" t="s">
        <v>462</v>
      </c>
      <c r="F210" t="s">
        <v>283</v>
      </c>
      <c r="G210" t="s">
        <v>399</v>
      </c>
      <c r="H210" t="s">
        <v>602</v>
      </c>
      <c r="I210" s="2">
        <v>0.19350000000000001</v>
      </c>
      <c r="J210" t="str">
        <f>IF(I210&lt;0.05,"Neglible (&lt;5%)",IF(I210&lt;0.1,"Minimal (5-10%)",IF(I210&lt;0.3,"Moderate (10-30%)",IF(I210&lt;0.5,"Moderately High (30-50%)","High to Very High (&gt;= 50%)"))))</f>
        <v>Moderate (10-30%)</v>
      </c>
      <c r="K210" t="str">
        <f>IF(H210=J210,"","X")</f>
        <v/>
      </c>
      <c r="L210" t="s">
        <v>597</v>
      </c>
    </row>
    <row r="211" spans="1:12" hidden="1" x14ac:dyDescent="0.2">
      <c r="A211" s="1" t="s">
        <v>229</v>
      </c>
      <c r="B211" s="1">
        <v>35000000000</v>
      </c>
      <c r="C211" s="1">
        <v>11000000000</v>
      </c>
      <c r="D211" s="7">
        <f t="shared" si="25"/>
        <v>0.2391304347826087</v>
      </c>
      <c r="E211" t="s">
        <v>543</v>
      </c>
      <c r="F211" t="s">
        <v>272</v>
      </c>
      <c r="G211" t="s">
        <v>507</v>
      </c>
      <c r="H211" t="s">
        <v>602</v>
      </c>
      <c r="I211" s="2">
        <v>0.25480000000000003</v>
      </c>
      <c r="J211" t="str">
        <f>IF(I211&lt;0.05,"Neglible (&lt;5%)",IF(I211&lt;0.1,"Minimal (5-10%)",IF(I211&lt;0.3,"Moderate (10-30%)",IF(I211&lt;0.5,"Moderately High (30-50%)","High to Very High (&gt;= 50%)"))))</f>
        <v>Moderate (10-30%)</v>
      </c>
      <c r="K211" t="str">
        <f>IF(H211=J211,"","X")</f>
        <v/>
      </c>
      <c r="L211" t="s">
        <v>598</v>
      </c>
    </row>
    <row r="212" spans="1:12" hidden="1" x14ac:dyDescent="0.2">
      <c r="A212" s="1" t="s">
        <v>180</v>
      </c>
      <c r="B212" s="1">
        <v>1430000000</v>
      </c>
      <c r="C212" s="1">
        <v>466000000</v>
      </c>
      <c r="D212" s="7">
        <f t="shared" si="25"/>
        <v>0.24578059071729957</v>
      </c>
      <c r="E212" t="s">
        <v>491</v>
      </c>
      <c r="F212" t="s">
        <v>272</v>
      </c>
      <c r="G212" t="s">
        <v>399</v>
      </c>
      <c r="H212" t="s">
        <v>602</v>
      </c>
      <c r="I212" s="2">
        <v>0.22699999999999998</v>
      </c>
      <c r="J212" t="str">
        <f>IF(I212&lt;0.05,"Neglible (&lt;5%)",IF(I212&lt;0.1,"Minimal (5-10%)",IF(I212&lt;0.3,"Moderate (10-30%)",IF(I212&lt;0.5,"Moderately High (30-50%)","High to Very High (&gt;= 50%)"))))</f>
        <v>Moderate (10-30%)</v>
      </c>
      <c r="K212" t="str">
        <f>IF(H212=J212,"","X")</f>
        <v/>
      </c>
      <c r="L212" t="s">
        <v>598</v>
      </c>
    </row>
    <row r="213" spans="1:12" hidden="1" x14ac:dyDescent="0.2">
      <c r="A213" s="1" t="s">
        <v>152</v>
      </c>
      <c r="B213" s="1">
        <v>144000000</v>
      </c>
      <c r="C213" s="1">
        <v>47194200</v>
      </c>
      <c r="D213" s="7">
        <f t="shared" si="25"/>
        <v>0.24683907775445071</v>
      </c>
      <c r="E213" t="s">
        <v>452</v>
      </c>
      <c r="F213" t="s">
        <v>272</v>
      </c>
      <c r="G213" t="s">
        <v>399</v>
      </c>
      <c r="H213" t="s">
        <v>602</v>
      </c>
      <c r="I213" s="2">
        <v>0.2293</v>
      </c>
      <c r="J213" t="str">
        <f>IF(I213&lt;0.05,"Neglible (&lt;5%)",IF(I213&lt;0.1,"Minimal (5-10%)",IF(I213&lt;0.3,"Moderate (10-30%)",IF(I213&lt;0.5,"Moderately High (30-50%)","High to Very High (&gt;= 50%)"))))</f>
        <v>Moderate (10-30%)</v>
      </c>
      <c r="K213" t="str">
        <f>IF(H213=J213,"","X")</f>
        <v/>
      </c>
      <c r="L213" t="s">
        <v>598</v>
      </c>
    </row>
    <row r="214" spans="1:12" hidden="1" x14ac:dyDescent="0.2">
      <c r="A214" s="1" t="s">
        <v>159</v>
      </c>
      <c r="B214" s="1">
        <v>3770000000</v>
      </c>
      <c r="C214" s="1">
        <v>1240000000</v>
      </c>
      <c r="D214" s="7">
        <f t="shared" si="25"/>
        <v>0.24750499001996007</v>
      </c>
      <c r="E214" t="s">
        <v>468</v>
      </c>
      <c r="F214" t="s">
        <v>272</v>
      </c>
      <c r="G214" t="s">
        <v>399</v>
      </c>
      <c r="H214" t="s">
        <v>602</v>
      </c>
      <c r="I214" s="2">
        <v>0.2631</v>
      </c>
      <c r="J214" t="str">
        <f>IF(I214&lt;0.05,"Neglible (&lt;5%)",IF(I214&lt;0.1,"Minimal (5-10%)",IF(I214&lt;0.3,"Moderate (10-30%)",IF(I214&lt;0.5,"Moderately High (30-50%)","High to Very High (&gt;= 50%)"))))</f>
        <v>Moderate (10-30%)</v>
      </c>
      <c r="K214" t="str">
        <f>IF(H214=J214,"","X")</f>
        <v/>
      </c>
      <c r="L214" t="s">
        <v>598</v>
      </c>
    </row>
    <row r="215" spans="1:12" hidden="1" x14ac:dyDescent="0.2">
      <c r="A215" s="1" t="s">
        <v>218</v>
      </c>
      <c r="B215" s="1">
        <v>350000000</v>
      </c>
      <c r="C215" s="1">
        <v>116000000</v>
      </c>
      <c r="D215" s="7">
        <f t="shared" si="25"/>
        <v>0.24892703862660945</v>
      </c>
      <c r="E215" t="s">
        <v>219</v>
      </c>
      <c r="F215" t="s">
        <v>272</v>
      </c>
      <c r="G215" t="s">
        <v>532</v>
      </c>
      <c r="H215" t="s">
        <v>602</v>
      </c>
      <c r="L215" t="s">
        <v>598</v>
      </c>
    </row>
    <row r="216" spans="1:12" hidden="1" x14ac:dyDescent="0.2">
      <c r="A216" s="1" t="s">
        <v>197</v>
      </c>
      <c r="B216" s="1">
        <v>45200000000</v>
      </c>
      <c r="C216" s="1">
        <v>15100000000</v>
      </c>
      <c r="D216" s="7">
        <f t="shared" si="25"/>
        <v>0.25041459369817581</v>
      </c>
      <c r="E216" t="s">
        <v>510</v>
      </c>
      <c r="F216" t="s">
        <v>272</v>
      </c>
      <c r="G216" t="s">
        <v>497</v>
      </c>
      <c r="H216" t="s">
        <v>602</v>
      </c>
      <c r="I216" s="2">
        <v>0.2361</v>
      </c>
      <c r="J216" t="str">
        <f t="shared" ref="J216:J222" si="26">IF(I216&lt;0.05,"Neglible (&lt;5%)",IF(I216&lt;0.1,"Minimal (5-10%)",IF(I216&lt;0.3,"Moderate (10-30%)",IF(I216&lt;0.5,"Moderately High (30-50%)","High to Very High (&gt;= 50%)"))))</f>
        <v>Moderate (10-30%)</v>
      </c>
      <c r="K216" t="str">
        <f t="shared" ref="K216:K222" si="27">IF(H216=J216,"","X")</f>
        <v/>
      </c>
      <c r="L216" t="s">
        <v>598</v>
      </c>
    </row>
    <row r="217" spans="1:12" hidden="1" x14ac:dyDescent="0.2">
      <c r="A217" s="1" t="s">
        <v>224</v>
      </c>
      <c r="B217" s="1">
        <v>1360000000</v>
      </c>
      <c r="C217" s="1">
        <v>457000000</v>
      </c>
      <c r="D217" s="7">
        <f t="shared" si="25"/>
        <v>0.25151348376444688</v>
      </c>
      <c r="E217" t="s">
        <v>540</v>
      </c>
      <c r="F217" t="s">
        <v>272</v>
      </c>
      <c r="G217" t="s">
        <v>534</v>
      </c>
      <c r="H217" t="s">
        <v>602</v>
      </c>
      <c r="I217" s="2">
        <v>0.25239999999999996</v>
      </c>
      <c r="J217" t="str">
        <f t="shared" si="26"/>
        <v>Moderate (10-30%)</v>
      </c>
      <c r="K217" t="str">
        <f t="shared" si="27"/>
        <v/>
      </c>
      <c r="L217" t="s">
        <v>598</v>
      </c>
    </row>
    <row r="218" spans="1:12" x14ac:dyDescent="0.2">
      <c r="A218" s="1" t="s">
        <v>241</v>
      </c>
      <c r="B218" s="1">
        <v>6915600</v>
      </c>
      <c r="C218" s="1">
        <v>2331000</v>
      </c>
      <c r="D218" s="4">
        <f t="shared" si="25"/>
        <v>0.25209266108623712</v>
      </c>
      <c r="E218" t="s">
        <v>555</v>
      </c>
      <c r="F218" t="s">
        <v>283</v>
      </c>
      <c r="G218" t="s">
        <v>556</v>
      </c>
      <c r="H218" t="s">
        <v>602</v>
      </c>
      <c r="I218" s="2">
        <v>0.12710000000000002</v>
      </c>
      <c r="J218" t="str">
        <f t="shared" si="26"/>
        <v>Moderate (10-30%)</v>
      </c>
      <c r="K218" t="str">
        <f t="shared" si="27"/>
        <v/>
      </c>
      <c r="L218" t="s">
        <v>597</v>
      </c>
    </row>
    <row r="219" spans="1:12" x14ac:dyDescent="0.2">
      <c r="A219" s="1" t="s">
        <v>107</v>
      </c>
      <c r="B219" s="1">
        <v>377000000</v>
      </c>
      <c r="C219" s="1">
        <v>129000000</v>
      </c>
      <c r="D219" s="4">
        <f t="shared" si="25"/>
        <v>0.25494071146245062</v>
      </c>
      <c r="E219" t="s">
        <v>404</v>
      </c>
      <c r="F219" t="s">
        <v>283</v>
      </c>
      <c r="G219" t="s">
        <v>297</v>
      </c>
      <c r="H219" t="s">
        <v>602</v>
      </c>
      <c r="I219" s="2">
        <v>0.22239999999999999</v>
      </c>
      <c r="J219" t="str">
        <f t="shared" si="26"/>
        <v>Moderate (10-30%)</v>
      </c>
      <c r="K219" t="str">
        <f t="shared" si="27"/>
        <v/>
      </c>
      <c r="L219" t="s">
        <v>597</v>
      </c>
    </row>
    <row r="220" spans="1:12" hidden="1" x14ac:dyDescent="0.2">
      <c r="A220" s="1" t="s">
        <v>58</v>
      </c>
      <c r="B220" s="1">
        <v>35600000000</v>
      </c>
      <c r="C220" s="1">
        <v>12600000000</v>
      </c>
      <c r="D220" s="7">
        <f t="shared" si="25"/>
        <v>0.26141078838174275</v>
      </c>
      <c r="E220" t="s">
        <v>344</v>
      </c>
      <c r="F220" t="s">
        <v>272</v>
      </c>
      <c r="G220" t="s">
        <v>268</v>
      </c>
      <c r="H220" t="s">
        <v>602</v>
      </c>
      <c r="I220" s="2">
        <v>0.26329999999999998</v>
      </c>
      <c r="J220" t="str">
        <f t="shared" si="26"/>
        <v>Moderate (10-30%)</v>
      </c>
      <c r="K220" t="str">
        <f t="shared" si="27"/>
        <v/>
      </c>
      <c r="L220" t="s">
        <v>598</v>
      </c>
    </row>
    <row r="221" spans="1:12" hidden="1" x14ac:dyDescent="0.2">
      <c r="A221" s="1" t="s">
        <v>40</v>
      </c>
      <c r="B221" s="1">
        <v>18900000000</v>
      </c>
      <c r="C221" s="1">
        <v>6810000000</v>
      </c>
      <c r="D221" s="7">
        <f t="shared" si="25"/>
        <v>0.26487747957992996</v>
      </c>
      <c r="E221" t="s">
        <v>320</v>
      </c>
      <c r="F221" t="s">
        <v>272</v>
      </c>
      <c r="G221" t="s">
        <v>268</v>
      </c>
      <c r="H221" t="s">
        <v>602</v>
      </c>
      <c r="I221" s="2">
        <v>0.27860000000000001</v>
      </c>
      <c r="J221" t="str">
        <f t="shared" si="26"/>
        <v>Moderate (10-30%)</v>
      </c>
      <c r="K221" t="str">
        <f t="shared" si="27"/>
        <v/>
      </c>
      <c r="L221" t="s">
        <v>598</v>
      </c>
    </row>
    <row r="222" spans="1:12" x14ac:dyDescent="0.2">
      <c r="A222" s="1" t="s">
        <v>30</v>
      </c>
      <c r="B222" s="1">
        <v>2650000000</v>
      </c>
      <c r="C222" s="1">
        <v>963000000</v>
      </c>
      <c r="D222" s="4">
        <f t="shared" si="25"/>
        <v>0.26653750345972876</v>
      </c>
      <c r="E222" t="s">
        <v>304</v>
      </c>
      <c r="F222" t="s">
        <v>267</v>
      </c>
      <c r="G222" t="s">
        <v>268</v>
      </c>
      <c r="H222" t="s">
        <v>602</v>
      </c>
      <c r="I222" s="2">
        <v>0.27889999999999998</v>
      </c>
      <c r="J222" t="str">
        <f t="shared" si="26"/>
        <v>Moderate (10-30%)</v>
      </c>
      <c r="K222" t="str">
        <f t="shared" si="27"/>
        <v/>
      </c>
      <c r="L222" t="s">
        <v>597</v>
      </c>
    </row>
    <row r="223" spans="1:12" hidden="1" x14ac:dyDescent="0.2">
      <c r="A223" s="1" t="s">
        <v>259</v>
      </c>
      <c r="B223" s="1">
        <v>1070000000</v>
      </c>
      <c r="C223" s="1">
        <v>389000000</v>
      </c>
      <c r="D223" s="7">
        <f t="shared" si="25"/>
        <v>0.26662097326936257</v>
      </c>
      <c r="E223" t="s">
        <v>571</v>
      </c>
      <c r="F223" t="s">
        <v>559</v>
      </c>
      <c r="G223">
        <v>0</v>
      </c>
      <c r="H223" t="s">
        <v>602</v>
      </c>
      <c r="I223" s="2" t="e">
        <v>#N/A</v>
      </c>
      <c r="L223" t="s">
        <v>598</v>
      </c>
    </row>
    <row r="224" spans="1:12" hidden="1" x14ac:dyDescent="0.2">
      <c r="A224" s="1" t="s">
        <v>62</v>
      </c>
      <c r="B224" s="1">
        <v>1650000000</v>
      </c>
      <c r="C224" s="1">
        <v>630000000</v>
      </c>
      <c r="D224" s="7">
        <f t="shared" si="25"/>
        <v>0.27631578947368424</v>
      </c>
      <c r="E224" t="s">
        <v>348</v>
      </c>
      <c r="F224" t="s">
        <v>272</v>
      </c>
      <c r="G224" t="s">
        <v>268</v>
      </c>
      <c r="H224" t="s">
        <v>602</v>
      </c>
      <c r="I224" s="2">
        <v>0.26539999999999997</v>
      </c>
      <c r="J224" t="str">
        <f>IF(I224&lt;0.05,"Neglible (&lt;5%)",IF(I224&lt;0.1,"Minimal (5-10%)",IF(I224&lt;0.3,"Moderate (10-30%)",IF(I224&lt;0.5,"Moderately High (30-50%)","High to Very High (&gt;= 50%)"))))</f>
        <v>Moderate (10-30%)</v>
      </c>
      <c r="K224" t="str">
        <f>IF(H224=J224,"","X")</f>
        <v/>
      </c>
      <c r="L224" t="s">
        <v>598</v>
      </c>
    </row>
    <row r="225" spans="1:12" hidden="1" x14ac:dyDescent="0.2">
      <c r="A225" s="1" t="s">
        <v>68</v>
      </c>
      <c r="B225" s="1">
        <v>3250000000</v>
      </c>
      <c r="C225" s="1">
        <v>1250000000</v>
      </c>
      <c r="D225" s="7">
        <f t="shared" si="25"/>
        <v>0.27777777777777779</v>
      </c>
      <c r="E225" t="s">
        <v>356</v>
      </c>
      <c r="F225" t="s">
        <v>272</v>
      </c>
      <c r="G225" t="s">
        <v>268</v>
      </c>
      <c r="H225" t="s">
        <v>602</v>
      </c>
      <c r="I225" s="2">
        <v>0.27229999999999999</v>
      </c>
      <c r="J225" t="str">
        <f>IF(I225&lt;0.05,"Neglible (&lt;5%)",IF(I225&lt;0.1,"Minimal (5-10%)",IF(I225&lt;0.3,"Moderate (10-30%)",IF(I225&lt;0.5,"Moderately High (30-50%)","High to Very High (&gt;= 50%)"))))</f>
        <v>Moderate (10-30%)</v>
      </c>
      <c r="K225" t="str">
        <f>IF(H225=J225,"","X")</f>
        <v/>
      </c>
      <c r="L225" t="s">
        <v>598</v>
      </c>
    </row>
    <row r="226" spans="1:12" x14ac:dyDescent="0.2">
      <c r="A226" s="1" t="s">
        <v>2</v>
      </c>
      <c r="B226" s="1">
        <v>214000000</v>
      </c>
      <c r="C226" s="1">
        <v>82631700</v>
      </c>
      <c r="D226" s="4">
        <f t="shared" si="25"/>
        <v>0.27856665353028687</v>
      </c>
      <c r="E226" t="s">
        <v>269</v>
      </c>
      <c r="F226" t="s">
        <v>267</v>
      </c>
      <c r="G226" t="s">
        <v>270</v>
      </c>
      <c r="H226" t="s">
        <v>602</v>
      </c>
      <c r="I226" s="2">
        <v>0.19969999999999999</v>
      </c>
      <c r="J226" t="str">
        <f>IF(I226&lt;0.05,"Neglible (&lt;5%)",IF(I226&lt;0.1,"Minimal (5-10%)",IF(I226&lt;0.3,"Moderate (10-30%)",IF(I226&lt;0.5,"Moderately High (30-50%)","High to Very High (&gt;= 50%)"))))</f>
        <v>Moderate (10-30%)</v>
      </c>
      <c r="K226" t="str">
        <f>IF(H226=J226,"","X")</f>
        <v/>
      </c>
      <c r="L226" t="s">
        <v>597</v>
      </c>
    </row>
    <row r="227" spans="1:12" hidden="1" x14ac:dyDescent="0.2">
      <c r="A227" s="1" t="s">
        <v>457</v>
      </c>
      <c r="B227" s="1">
        <v>596000000</v>
      </c>
      <c r="C227" s="1">
        <v>238000000</v>
      </c>
      <c r="D227" s="7">
        <f t="shared" si="25"/>
        <v>0.28537170263788969</v>
      </c>
      <c r="E227" t="s">
        <v>458</v>
      </c>
      <c r="F227" t="s">
        <v>459</v>
      </c>
      <c r="G227" t="s">
        <v>399</v>
      </c>
      <c r="H227" t="s">
        <v>602</v>
      </c>
      <c r="L227" t="s">
        <v>598</v>
      </c>
    </row>
    <row r="228" spans="1:12" hidden="1" x14ac:dyDescent="0.2">
      <c r="A228" s="1" t="s">
        <v>114</v>
      </c>
      <c r="B228" s="1">
        <v>9840000000</v>
      </c>
      <c r="C228" s="1">
        <v>4010000000</v>
      </c>
      <c r="D228" s="7">
        <f t="shared" si="25"/>
        <v>0.28953068592057762</v>
      </c>
      <c r="E228" t="s">
        <v>411</v>
      </c>
      <c r="F228" t="s">
        <v>272</v>
      </c>
      <c r="G228" t="s">
        <v>297</v>
      </c>
      <c r="H228" t="s">
        <v>602</v>
      </c>
      <c r="I228" s="2">
        <v>0.28999999999999998</v>
      </c>
      <c r="J228" t="str">
        <f>IF(I228&lt;0.05,"Neglible (&lt;5%)",IF(I228&lt;0.1,"Minimal (5-10%)",IF(I228&lt;0.3,"Moderate (10-30%)",IF(I228&lt;0.5,"Moderately High (30-50%)","High to Very High (&gt;= 50%)"))))</f>
        <v>Moderate (10-30%)</v>
      </c>
      <c r="K228" t="str">
        <f>IF(H228=J228,"","X")</f>
        <v/>
      </c>
      <c r="L228" t="s">
        <v>598</v>
      </c>
    </row>
    <row r="229" spans="1:12" hidden="1" x14ac:dyDescent="0.2">
      <c r="A229" s="1" t="s">
        <v>3</v>
      </c>
      <c r="B229" s="1">
        <v>1560000000</v>
      </c>
      <c r="C229" s="1">
        <v>638000000</v>
      </c>
      <c r="D229" s="7">
        <f t="shared" si="25"/>
        <v>0.29026387625113742</v>
      </c>
      <c r="E229" t="s">
        <v>271</v>
      </c>
      <c r="F229" t="s">
        <v>272</v>
      </c>
      <c r="G229" t="s">
        <v>273</v>
      </c>
      <c r="H229" t="s">
        <v>602</v>
      </c>
      <c r="L229" t="s">
        <v>598</v>
      </c>
    </row>
    <row r="230" spans="1:12" hidden="1" x14ac:dyDescent="0.2">
      <c r="A230" s="1" t="s">
        <v>102</v>
      </c>
      <c r="B230" s="1">
        <v>6030000000</v>
      </c>
      <c r="C230" s="1">
        <v>2540000000</v>
      </c>
      <c r="D230" s="7">
        <f t="shared" si="25"/>
        <v>0.29638273045507585</v>
      </c>
      <c r="E230" t="s">
        <v>398</v>
      </c>
      <c r="F230" t="s">
        <v>272</v>
      </c>
      <c r="G230" t="s">
        <v>399</v>
      </c>
      <c r="H230" t="s">
        <v>602</v>
      </c>
      <c r="I230" s="2">
        <v>0.28309999999999996</v>
      </c>
      <c r="J230" t="str">
        <f t="shared" ref="J230:J241" si="28">IF(I230&lt;0.05,"Neglible (&lt;5%)",IF(I230&lt;0.1,"Minimal (5-10%)",IF(I230&lt;0.3,"Moderate (10-30%)",IF(I230&lt;0.5,"Moderately High (30-50%)","High to Very High (&gt;= 50%)"))))</f>
        <v>Moderate (10-30%)</v>
      </c>
      <c r="K230" t="str">
        <f t="shared" ref="K230:K241" si="29">IF(H230=J230,"","X")</f>
        <v/>
      </c>
      <c r="L230" t="s">
        <v>598</v>
      </c>
    </row>
    <row r="231" spans="1:12" x14ac:dyDescent="0.2">
      <c r="A231" s="1" t="s">
        <v>190</v>
      </c>
      <c r="B231" s="1">
        <v>1010000000</v>
      </c>
      <c r="C231" s="1">
        <v>435000000</v>
      </c>
      <c r="D231" s="4">
        <f t="shared" si="25"/>
        <v>0.30103806228373703</v>
      </c>
      <c r="E231" t="s">
        <v>502</v>
      </c>
      <c r="F231" t="s">
        <v>267</v>
      </c>
      <c r="G231" t="s">
        <v>497</v>
      </c>
      <c r="H231" t="s">
        <v>603</v>
      </c>
      <c r="I231" s="2">
        <v>0.3014</v>
      </c>
      <c r="J231" t="str">
        <f t="shared" si="28"/>
        <v>Moderately High (30-50%)</v>
      </c>
      <c r="K231" t="str">
        <f t="shared" si="29"/>
        <v/>
      </c>
      <c r="L231" t="s">
        <v>597</v>
      </c>
    </row>
    <row r="232" spans="1:12" hidden="1" x14ac:dyDescent="0.2">
      <c r="A232" s="1" t="s">
        <v>134</v>
      </c>
      <c r="B232" s="1">
        <v>7960000000</v>
      </c>
      <c r="C232" s="1">
        <v>3430000000</v>
      </c>
      <c r="D232" s="7">
        <f t="shared" si="25"/>
        <v>0.30114135206321335</v>
      </c>
      <c r="E232" t="s">
        <v>431</v>
      </c>
      <c r="F232" t="s">
        <v>272</v>
      </c>
      <c r="G232" t="s">
        <v>297</v>
      </c>
      <c r="H232" t="s">
        <v>603</v>
      </c>
      <c r="I232" s="2">
        <v>0.3054</v>
      </c>
      <c r="J232" t="str">
        <f t="shared" si="28"/>
        <v>Moderately High (30-50%)</v>
      </c>
      <c r="K232" t="str">
        <f t="shared" si="29"/>
        <v/>
      </c>
      <c r="L232" t="s">
        <v>598</v>
      </c>
    </row>
    <row r="233" spans="1:12" hidden="1" x14ac:dyDescent="0.2">
      <c r="A233" s="1" t="s">
        <v>76</v>
      </c>
      <c r="B233" s="1">
        <v>19700000000</v>
      </c>
      <c r="C233" s="1">
        <v>9160000000</v>
      </c>
      <c r="D233" s="7">
        <f t="shared" si="25"/>
        <v>0.31739431739431739</v>
      </c>
      <c r="E233" t="s">
        <v>364</v>
      </c>
      <c r="F233" t="s">
        <v>272</v>
      </c>
      <c r="G233" t="s">
        <v>268</v>
      </c>
      <c r="H233" t="s">
        <v>603</v>
      </c>
      <c r="I233" s="2">
        <v>0.31859999999999999</v>
      </c>
      <c r="J233" t="str">
        <f t="shared" si="28"/>
        <v>Moderately High (30-50%)</v>
      </c>
      <c r="K233" t="str">
        <f t="shared" si="29"/>
        <v/>
      </c>
      <c r="L233" t="s">
        <v>598</v>
      </c>
    </row>
    <row r="234" spans="1:12" x14ac:dyDescent="0.2">
      <c r="A234" s="1" t="s">
        <v>81</v>
      </c>
      <c r="B234" s="1">
        <v>91880100</v>
      </c>
      <c r="C234" s="1">
        <v>43314300</v>
      </c>
      <c r="D234" s="4">
        <f t="shared" si="25"/>
        <v>0.32038531181764923</v>
      </c>
      <c r="E234" t="s">
        <v>371</v>
      </c>
      <c r="F234" t="s">
        <v>283</v>
      </c>
      <c r="G234" t="s">
        <v>273</v>
      </c>
      <c r="H234" t="s">
        <v>603</v>
      </c>
      <c r="I234" s="2">
        <v>0.33990000000000004</v>
      </c>
      <c r="J234" t="str">
        <f t="shared" si="28"/>
        <v>Moderately High (30-50%)</v>
      </c>
      <c r="K234" t="str">
        <f t="shared" si="29"/>
        <v/>
      </c>
      <c r="L234" t="s">
        <v>597</v>
      </c>
    </row>
    <row r="235" spans="1:12" hidden="1" x14ac:dyDescent="0.2">
      <c r="A235" s="1" t="s">
        <v>59</v>
      </c>
      <c r="B235" s="1">
        <v>30400000000</v>
      </c>
      <c r="C235" s="1">
        <v>14500000000</v>
      </c>
      <c r="D235" s="7">
        <f t="shared" si="25"/>
        <v>0.32293986636971045</v>
      </c>
      <c r="E235" t="s">
        <v>345</v>
      </c>
      <c r="F235" t="s">
        <v>272</v>
      </c>
      <c r="G235" t="s">
        <v>268</v>
      </c>
      <c r="H235" t="s">
        <v>603</v>
      </c>
      <c r="I235" s="2">
        <v>0.32369999999999999</v>
      </c>
      <c r="J235" t="str">
        <f t="shared" si="28"/>
        <v>Moderately High (30-50%)</v>
      </c>
      <c r="K235" t="str">
        <f t="shared" si="29"/>
        <v/>
      </c>
      <c r="L235" t="s">
        <v>598</v>
      </c>
    </row>
    <row r="236" spans="1:12" hidden="1" x14ac:dyDescent="0.2">
      <c r="A236" s="1" t="s">
        <v>174</v>
      </c>
      <c r="B236" s="1">
        <v>6303600</v>
      </c>
      <c r="C236" s="1">
        <v>3047400</v>
      </c>
      <c r="D236" s="7">
        <f t="shared" si="25"/>
        <v>0.32589027911453322</v>
      </c>
      <c r="E236" t="s">
        <v>485</v>
      </c>
      <c r="F236" t="s">
        <v>272</v>
      </c>
      <c r="G236" t="s">
        <v>399</v>
      </c>
      <c r="H236" t="s">
        <v>603</v>
      </c>
      <c r="I236" s="2">
        <v>0.3271</v>
      </c>
      <c r="J236" t="str">
        <f t="shared" si="28"/>
        <v>Moderately High (30-50%)</v>
      </c>
      <c r="K236" t="str">
        <f t="shared" si="29"/>
        <v/>
      </c>
      <c r="L236" t="s">
        <v>598</v>
      </c>
    </row>
    <row r="237" spans="1:12" x14ac:dyDescent="0.2">
      <c r="A237" s="1" t="s">
        <v>12</v>
      </c>
      <c r="B237" s="1">
        <v>556000000</v>
      </c>
      <c r="C237" s="1">
        <v>276000000</v>
      </c>
      <c r="D237" s="4">
        <f t="shared" si="25"/>
        <v>0.33173076923076922</v>
      </c>
      <c r="E237" t="s">
        <v>282</v>
      </c>
      <c r="F237" t="s">
        <v>283</v>
      </c>
      <c r="G237" t="s">
        <v>268</v>
      </c>
      <c r="H237" t="s">
        <v>603</v>
      </c>
      <c r="I237" s="2">
        <v>0.28339999999999999</v>
      </c>
      <c r="J237" t="str">
        <f t="shared" si="28"/>
        <v>Moderate (10-30%)</v>
      </c>
      <c r="K237" t="str">
        <f t="shared" si="29"/>
        <v>X</v>
      </c>
      <c r="L237" t="s">
        <v>597</v>
      </c>
    </row>
    <row r="238" spans="1:12" hidden="1" x14ac:dyDescent="0.2">
      <c r="A238" s="1" t="s">
        <v>179</v>
      </c>
      <c r="B238" s="1">
        <v>4770000000</v>
      </c>
      <c r="C238" s="1">
        <v>2380000000</v>
      </c>
      <c r="D238" s="7">
        <f t="shared" si="25"/>
        <v>0.33286713286713288</v>
      </c>
      <c r="E238" t="s">
        <v>490</v>
      </c>
      <c r="F238" t="s">
        <v>272</v>
      </c>
      <c r="G238" t="s">
        <v>399</v>
      </c>
      <c r="H238" t="s">
        <v>603</v>
      </c>
      <c r="I238" s="2">
        <v>0.2883</v>
      </c>
      <c r="J238" t="str">
        <f t="shared" si="28"/>
        <v>Moderate (10-30%)</v>
      </c>
      <c r="K238" t="str">
        <f t="shared" si="29"/>
        <v>X</v>
      </c>
      <c r="L238" t="s">
        <v>598</v>
      </c>
    </row>
    <row r="239" spans="1:12" hidden="1" x14ac:dyDescent="0.2">
      <c r="A239" s="1" t="s">
        <v>181</v>
      </c>
      <c r="B239" s="1">
        <v>949000000</v>
      </c>
      <c r="C239" s="1">
        <v>485000000</v>
      </c>
      <c r="D239" s="7">
        <f t="shared" si="25"/>
        <v>0.3382147838214784</v>
      </c>
      <c r="E239" t="s">
        <v>492</v>
      </c>
      <c r="F239" t="s">
        <v>272</v>
      </c>
      <c r="G239" t="s">
        <v>399</v>
      </c>
      <c r="H239" t="s">
        <v>603</v>
      </c>
      <c r="I239" s="2">
        <v>0.31769999999999998</v>
      </c>
      <c r="J239" t="str">
        <f t="shared" si="28"/>
        <v>Moderately High (30-50%)</v>
      </c>
      <c r="K239" t="str">
        <f t="shared" si="29"/>
        <v/>
      </c>
      <c r="L239" t="s">
        <v>598</v>
      </c>
    </row>
    <row r="240" spans="1:12" x14ac:dyDescent="0.2">
      <c r="A240" s="1" t="s">
        <v>130</v>
      </c>
      <c r="B240" s="1">
        <v>22473000</v>
      </c>
      <c r="C240" s="1">
        <v>11607300</v>
      </c>
      <c r="D240" s="4">
        <f t="shared" si="25"/>
        <v>0.34058679060923758</v>
      </c>
      <c r="E240" t="s">
        <v>427</v>
      </c>
      <c r="F240" t="s">
        <v>267</v>
      </c>
      <c r="G240" t="s">
        <v>297</v>
      </c>
      <c r="H240" t="s">
        <v>603</v>
      </c>
      <c r="I240" s="2">
        <v>0.35119999999999996</v>
      </c>
      <c r="J240" t="str">
        <f t="shared" si="28"/>
        <v>Moderately High (30-50%)</v>
      </c>
      <c r="K240" t="str">
        <f t="shared" si="29"/>
        <v/>
      </c>
      <c r="L240" t="s">
        <v>597</v>
      </c>
    </row>
    <row r="241" spans="1:12" hidden="1" x14ac:dyDescent="0.2">
      <c r="A241" s="1" t="s">
        <v>178</v>
      </c>
      <c r="B241" s="1">
        <v>321000000</v>
      </c>
      <c r="C241" s="1">
        <v>172000000</v>
      </c>
      <c r="D241" s="7">
        <f t="shared" si="25"/>
        <v>0.34888438133874239</v>
      </c>
      <c r="E241" t="s">
        <v>489</v>
      </c>
      <c r="F241" t="s">
        <v>272</v>
      </c>
      <c r="G241" t="s">
        <v>399</v>
      </c>
      <c r="H241" t="s">
        <v>603</v>
      </c>
      <c r="I241" s="2">
        <v>0.3009</v>
      </c>
      <c r="J241" t="str">
        <f t="shared" si="28"/>
        <v>Moderately High (30-50%)</v>
      </c>
      <c r="K241" t="str">
        <f t="shared" si="29"/>
        <v/>
      </c>
      <c r="L241" t="s">
        <v>598</v>
      </c>
    </row>
    <row r="242" spans="1:12" hidden="1" x14ac:dyDescent="0.2">
      <c r="A242" s="1" t="s">
        <v>325</v>
      </c>
      <c r="B242" s="1">
        <v>1740000000</v>
      </c>
      <c r="C242" s="1">
        <v>971000000</v>
      </c>
      <c r="D242" s="7">
        <f t="shared" si="25"/>
        <v>0.35817041682036149</v>
      </c>
      <c r="E242" t="s">
        <v>326</v>
      </c>
      <c r="F242" t="s">
        <v>272</v>
      </c>
      <c r="G242" t="s">
        <v>268</v>
      </c>
      <c r="H242" t="s">
        <v>603</v>
      </c>
      <c r="L242" t="s">
        <v>598</v>
      </c>
    </row>
    <row r="243" spans="1:12" hidden="1" x14ac:dyDescent="0.2">
      <c r="A243" s="1" t="s">
        <v>60</v>
      </c>
      <c r="B243" s="1">
        <v>8030000000</v>
      </c>
      <c r="C243" s="1">
        <v>4490000000</v>
      </c>
      <c r="D243" s="7">
        <f t="shared" si="25"/>
        <v>0.35862619808306712</v>
      </c>
      <c r="E243" t="s">
        <v>346</v>
      </c>
      <c r="F243" t="s">
        <v>272</v>
      </c>
      <c r="G243" t="s">
        <v>268</v>
      </c>
      <c r="H243" t="s">
        <v>603</v>
      </c>
      <c r="I243" s="2">
        <v>0.36</v>
      </c>
      <c r="J243" t="str">
        <f t="shared" ref="J243:J264" si="30">IF(I243&lt;0.05,"Neglible (&lt;5%)",IF(I243&lt;0.1,"Minimal (5-10%)",IF(I243&lt;0.3,"Moderate (10-30%)",IF(I243&lt;0.5,"Moderately High (30-50%)","High to Very High (&gt;= 50%)"))))</f>
        <v>Moderately High (30-50%)</v>
      </c>
      <c r="K243" t="str">
        <f t="shared" ref="K243:K264" si="31">IF(H243=J243,"","X")</f>
        <v/>
      </c>
      <c r="L243" t="s">
        <v>598</v>
      </c>
    </row>
    <row r="244" spans="1:12" hidden="1" x14ac:dyDescent="0.2">
      <c r="A244" s="1" t="s">
        <v>196</v>
      </c>
      <c r="B244" s="1">
        <v>2420000000</v>
      </c>
      <c r="C244" s="1">
        <v>1420000000</v>
      </c>
      <c r="D244" s="7">
        <f t="shared" si="25"/>
        <v>0.36979166666666669</v>
      </c>
      <c r="E244" t="s">
        <v>509</v>
      </c>
      <c r="F244" t="s">
        <v>272</v>
      </c>
      <c r="G244" t="s">
        <v>497</v>
      </c>
      <c r="H244" t="s">
        <v>603</v>
      </c>
      <c r="I244" s="2">
        <v>0.27829999999999999</v>
      </c>
      <c r="J244" t="str">
        <f t="shared" si="30"/>
        <v>Moderate (10-30%)</v>
      </c>
      <c r="K244" t="str">
        <f t="shared" si="31"/>
        <v>X</v>
      </c>
      <c r="L244" t="s">
        <v>598</v>
      </c>
    </row>
    <row r="245" spans="1:12" hidden="1" x14ac:dyDescent="0.2">
      <c r="A245" s="1" t="s">
        <v>220</v>
      </c>
      <c r="B245" s="1">
        <v>2160000000</v>
      </c>
      <c r="C245" s="1">
        <v>1310000000</v>
      </c>
      <c r="D245" s="7">
        <f t="shared" si="25"/>
        <v>0.37752161383285304</v>
      </c>
      <c r="E245" t="s">
        <v>533</v>
      </c>
      <c r="F245" t="s">
        <v>272</v>
      </c>
      <c r="G245" t="s">
        <v>534</v>
      </c>
      <c r="H245" t="s">
        <v>603</v>
      </c>
      <c r="I245" s="2">
        <v>0.39759999999999995</v>
      </c>
      <c r="J245" t="str">
        <f t="shared" si="30"/>
        <v>Moderately High (30-50%)</v>
      </c>
      <c r="K245" t="str">
        <f t="shared" si="31"/>
        <v/>
      </c>
      <c r="L245" t="s">
        <v>598</v>
      </c>
    </row>
    <row r="246" spans="1:12" x14ac:dyDescent="0.2">
      <c r="A246" s="1" t="s">
        <v>182</v>
      </c>
      <c r="B246" s="1">
        <v>288000000</v>
      </c>
      <c r="C246" s="1">
        <v>175000000</v>
      </c>
      <c r="D246" s="4">
        <f t="shared" si="25"/>
        <v>0.37796976241900648</v>
      </c>
      <c r="E246" t="s">
        <v>493</v>
      </c>
      <c r="F246" t="s">
        <v>267</v>
      </c>
      <c r="G246" t="s">
        <v>399</v>
      </c>
      <c r="H246" t="s">
        <v>603</v>
      </c>
      <c r="I246" s="2">
        <v>0.35109999999999997</v>
      </c>
      <c r="J246" t="str">
        <f t="shared" si="30"/>
        <v>Moderately High (30-50%)</v>
      </c>
      <c r="K246" t="str">
        <f t="shared" si="31"/>
        <v/>
      </c>
      <c r="L246" t="s">
        <v>597</v>
      </c>
    </row>
    <row r="247" spans="1:12" hidden="1" x14ac:dyDescent="0.2">
      <c r="A247" s="1" t="s">
        <v>143</v>
      </c>
      <c r="B247" s="1">
        <v>419000000</v>
      </c>
      <c r="C247" s="1">
        <v>259000000</v>
      </c>
      <c r="D247" s="7">
        <f t="shared" si="25"/>
        <v>0.38200589970501475</v>
      </c>
      <c r="E247" t="s">
        <v>441</v>
      </c>
      <c r="F247" t="s">
        <v>272</v>
      </c>
      <c r="G247" t="s">
        <v>297</v>
      </c>
      <c r="H247" t="s">
        <v>603</v>
      </c>
      <c r="I247" s="2">
        <v>0.35479999999999995</v>
      </c>
      <c r="J247" t="str">
        <f t="shared" si="30"/>
        <v>Moderately High (30-50%)</v>
      </c>
      <c r="K247" t="str">
        <f t="shared" si="31"/>
        <v/>
      </c>
      <c r="L247" t="s">
        <v>598</v>
      </c>
    </row>
    <row r="248" spans="1:12" hidden="1" x14ac:dyDescent="0.2">
      <c r="A248" s="1" t="s">
        <v>80</v>
      </c>
      <c r="B248" s="1">
        <v>6290000000</v>
      </c>
      <c r="C248" s="1">
        <v>4040000000</v>
      </c>
      <c r="D248" s="7">
        <f t="shared" si="25"/>
        <v>0.39109390125847049</v>
      </c>
      <c r="E248" t="s">
        <v>370</v>
      </c>
      <c r="F248" t="s">
        <v>272</v>
      </c>
      <c r="G248" t="s">
        <v>268</v>
      </c>
      <c r="H248" t="s">
        <v>603</v>
      </c>
      <c r="I248" s="2">
        <v>0.40020000000000006</v>
      </c>
      <c r="J248" t="str">
        <f t="shared" si="30"/>
        <v>Moderately High (30-50%)</v>
      </c>
      <c r="K248" t="str">
        <f t="shared" si="31"/>
        <v/>
      </c>
      <c r="L248" t="s">
        <v>598</v>
      </c>
    </row>
    <row r="249" spans="1:12" x14ac:dyDescent="0.2">
      <c r="A249" s="1" t="s">
        <v>194</v>
      </c>
      <c r="B249" s="1">
        <v>31300000000</v>
      </c>
      <c r="C249" s="1">
        <v>21600000000</v>
      </c>
      <c r="D249" s="4">
        <f t="shared" si="25"/>
        <v>0.40831758034026466</v>
      </c>
      <c r="E249" t="s">
        <v>506</v>
      </c>
      <c r="F249" t="s">
        <v>283</v>
      </c>
      <c r="G249" t="s">
        <v>507</v>
      </c>
      <c r="H249" t="s">
        <v>603</v>
      </c>
      <c r="I249" s="2">
        <v>0.34630000000000005</v>
      </c>
      <c r="J249" t="str">
        <f t="shared" si="30"/>
        <v>Moderately High (30-50%)</v>
      </c>
      <c r="K249" t="str">
        <f t="shared" si="31"/>
        <v/>
      </c>
      <c r="L249" t="s">
        <v>597</v>
      </c>
    </row>
    <row r="250" spans="1:12" x14ac:dyDescent="0.2">
      <c r="A250" s="1" t="s">
        <v>145</v>
      </c>
      <c r="B250" s="1">
        <v>126000000</v>
      </c>
      <c r="C250" s="1">
        <v>87455700</v>
      </c>
      <c r="D250" s="4">
        <f t="shared" si="25"/>
        <v>0.40971358459858415</v>
      </c>
      <c r="E250" t="s">
        <v>443</v>
      </c>
      <c r="F250" t="s">
        <v>283</v>
      </c>
      <c r="G250" t="s">
        <v>297</v>
      </c>
      <c r="H250" t="s">
        <v>603</v>
      </c>
      <c r="I250" s="2">
        <v>0.34470000000000001</v>
      </c>
      <c r="J250" t="str">
        <f t="shared" si="30"/>
        <v>Moderately High (30-50%)</v>
      </c>
      <c r="K250" t="str">
        <f t="shared" si="31"/>
        <v/>
      </c>
      <c r="L250" t="s">
        <v>597</v>
      </c>
    </row>
    <row r="251" spans="1:12" hidden="1" x14ac:dyDescent="0.2">
      <c r="A251" s="1" t="s">
        <v>110</v>
      </c>
      <c r="B251" s="1">
        <v>4610000000</v>
      </c>
      <c r="C251" s="1">
        <v>3430000000</v>
      </c>
      <c r="D251" s="7">
        <f t="shared" si="25"/>
        <v>0.42661691542288555</v>
      </c>
      <c r="E251" t="s">
        <v>407</v>
      </c>
      <c r="F251" t="s">
        <v>272</v>
      </c>
      <c r="G251" t="s">
        <v>297</v>
      </c>
      <c r="H251" t="s">
        <v>603</v>
      </c>
      <c r="I251" s="2">
        <v>0.4269</v>
      </c>
      <c r="J251" t="str">
        <f t="shared" si="30"/>
        <v>Moderately High (30-50%)</v>
      </c>
      <c r="K251" t="str">
        <f t="shared" si="31"/>
        <v/>
      </c>
      <c r="L251" t="s">
        <v>598</v>
      </c>
    </row>
    <row r="252" spans="1:12" hidden="1" x14ac:dyDescent="0.2">
      <c r="A252" s="1" t="s">
        <v>142</v>
      </c>
      <c r="B252" s="1">
        <v>83869200</v>
      </c>
      <c r="C252" s="1">
        <v>63612000</v>
      </c>
      <c r="D252" s="7">
        <f t="shared" si="25"/>
        <v>0.4313227719872092</v>
      </c>
      <c r="E252" t="s">
        <v>440</v>
      </c>
      <c r="F252" t="s">
        <v>272</v>
      </c>
      <c r="G252" t="s">
        <v>297</v>
      </c>
      <c r="H252" t="s">
        <v>603</v>
      </c>
      <c r="I252" s="2">
        <v>0.26219999999999999</v>
      </c>
      <c r="J252" t="str">
        <f t="shared" si="30"/>
        <v>Moderate (10-30%)</v>
      </c>
      <c r="K252" t="str">
        <f t="shared" si="31"/>
        <v>X</v>
      </c>
      <c r="L252" t="s">
        <v>598</v>
      </c>
    </row>
    <row r="253" spans="1:12" hidden="1" x14ac:dyDescent="0.2">
      <c r="A253" s="1" t="s">
        <v>195</v>
      </c>
      <c r="B253" s="1">
        <v>48400000000</v>
      </c>
      <c r="C253" s="1">
        <v>37400000000</v>
      </c>
      <c r="D253" s="7">
        <f t="shared" si="25"/>
        <v>0.4358974358974359</v>
      </c>
      <c r="E253" t="s">
        <v>508</v>
      </c>
      <c r="F253" t="s">
        <v>272</v>
      </c>
      <c r="G253" t="s">
        <v>497</v>
      </c>
      <c r="H253" t="s">
        <v>603</v>
      </c>
      <c r="I253" s="2">
        <v>0.34020000000000006</v>
      </c>
      <c r="J253" t="str">
        <f t="shared" si="30"/>
        <v>Moderately High (30-50%)</v>
      </c>
      <c r="K253" t="str">
        <f t="shared" si="31"/>
        <v/>
      </c>
      <c r="L253" t="s">
        <v>598</v>
      </c>
    </row>
    <row r="254" spans="1:12" x14ac:dyDescent="0.2">
      <c r="A254" s="1" t="s">
        <v>92</v>
      </c>
      <c r="B254" s="1">
        <v>3000000000</v>
      </c>
      <c r="C254" s="1">
        <v>2330000000</v>
      </c>
      <c r="D254" s="4">
        <f t="shared" si="25"/>
        <v>0.43714821763602252</v>
      </c>
      <c r="E254" t="s">
        <v>382</v>
      </c>
      <c r="F254" t="s">
        <v>267</v>
      </c>
      <c r="G254" t="s">
        <v>273</v>
      </c>
      <c r="H254" t="s">
        <v>603</v>
      </c>
      <c r="I254" s="2">
        <v>0.42310000000000003</v>
      </c>
      <c r="J254" t="str">
        <f t="shared" si="30"/>
        <v>Moderately High (30-50%)</v>
      </c>
      <c r="K254" t="str">
        <f t="shared" si="31"/>
        <v/>
      </c>
      <c r="L254" t="s">
        <v>597</v>
      </c>
    </row>
    <row r="255" spans="1:12" hidden="1" x14ac:dyDescent="0.2">
      <c r="A255" s="1" t="s">
        <v>79</v>
      </c>
      <c r="B255" s="1">
        <v>2410000000</v>
      </c>
      <c r="C255" s="1">
        <v>1940000000</v>
      </c>
      <c r="D255" s="7">
        <f t="shared" si="25"/>
        <v>0.4459770114942529</v>
      </c>
      <c r="E255" t="s">
        <v>369</v>
      </c>
      <c r="F255" t="s">
        <v>272</v>
      </c>
      <c r="G255" t="s">
        <v>268</v>
      </c>
      <c r="H255" t="s">
        <v>603</v>
      </c>
      <c r="I255" s="2">
        <v>0.4506</v>
      </c>
      <c r="J255" t="str">
        <f t="shared" si="30"/>
        <v>Moderately High (30-50%)</v>
      </c>
      <c r="K255" t="str">
        <f t="shared" si="31"/>
        <v/>
      </c>
      <c r="L255" t="s">
        <v>598</v>
      </c>
    </row>
    <row r="256" spans="1:12" x14ac:dyDescent="0.2">
      <c r="A256" s="1" t="s">
        <v>56</v>
      </c>
      <c r="B256" s="1">
        <v>754000000</v>
      </c>
      <c r="C256" s="1">
        <v>625000000</v>
      </c>
      <c r="D256" s="4">
        <f t="shared" si="25"/>
        <v>0.45322697606961565</v>
      </c>
      <c r="E256" t="s">
        <v>342</v>
      </c>
      <c r="F256" t="s">
        <v>283</v>
      </c>
      <c r="G256" t="s">
        <v>268</v>
      </c>
      <c r="H256" t="s">
        <v>603</v>
      </c>
      <c r="I256" s="2">
        <v>0.4546</v>
      </c>
      <c r="J256" t="str">
        <f t="shared" si="30"/>
        <v>Moderately High (30-50%)</v>
      </c>
      <c r="K256" t="str">
        <f t="shared" si="31"/>
        <v/>
      </c>
      <c r="L256" t="s">
        <v>597</v>
      </c>
    </row>
    <row r="257" spans="1:12" x14ac:dyDescent="0.2">
      <c r="A257" s="1" t="s">
        <v>150</v>
      </c>
      <c r="B257" s="1">
        <v>368000000</v>
      </c>
      <c r="C257" s="1">
        <v>310000000</v>
      </c>
      <c r="D257" s="4">
        <f t="shared" si="25"/>
        <v>0.45722713864306785</v>
      </c>
      <c r="E257" t="s">
        <v>450</v>
      </c>
      <c r="F257" t="s">
        <v>283</v>
      </c>
      <c r="G257" t="s">
        <v>297</v>
      </c>
      <c r="H257" t="s">
        <v>603</v>
      </c>
      <c r="I257" s="2">
        <v>0.47889999999999999</v>
      </c>
      <c r="J257" t="str">
        <f t="shared" si="30"/>
        <v>Moderately High (30-50%)</v>
      </c>
      <c r="K257" t="str">
        <f t="shared" si="31"/>
        <v/>
      </c>
      <c r="L257" t="s">
        <v>597</v>
      </c>
    </row>
    <row r="258" spans="1:12" hidden="1" x14ac:dyDescent="0.2">
      <c r="A258" s="1" t="s">
        <v>170</v>
      </c>
      <c r="B258" s="1">
        <v>178000000</v>
      </c>
      <c r="C258" s="1">
        <v>160000000</v>
      </c>
      <c r="D258" s="7">
        <f t="shared" ref="D258:D281" si="32">C258/SUM(B258:C258)</f>
        <v>0.47337278106508873</v>
      </c>
      <c r="E258" t="s">
        <v>481</v>
      </c>
      <c r="F258" t="s">
        <v>272</v>
      </c>
      <c r="G258" t="s">
        <v>399</v>
      </c>
      <c r="H258" t="s">
        <v>603</v>
      </c>
      <c r="I258" s="2">
        <v>0.47289999999999999</v>
      </c>
      <c r="J258" t="str">
        <f t="shared" si="30"/>
        <v>Moderately High (30-50%)</v>
      </c>
      <c r="K258" t="str">
        <f t="shared" si="31"/>
        <v/>
      </c>
      <c r="L258" t="s">
        <v>598</v>
      </c>
    </row>
    <row r="259" spans="1:12" hidden="1" x14ac:dyDescent="0.2">
      <c r="A259" s="1" t="s">
        <v>228</v>
      </c>
      <c r="B259" s="1">
        <v>5910000000</v>
      </c>
      <c r="C259" s="1">
        <v>5550000000</v>
      </c>
      <c r="D259" s="7">
        <f t="shared" si="32"/>
        <v>0.48429319371727747</v>
      </c>
      <c r="E259" t="s">
        <v>542</v>
      </c>
      <c r="F259" t="s">
        <v>272</v>
      </c>
      <c r="G259" t="s">
        <v>497</v>
      </c>
      <c r="H259" t="s">
        <v>603</v>
      </c>
      <c r="I259" s="2">
        <v>0.36799999999999999</v>
      </c>
      <c r="J259" t="str">
        <f t="shared" si="30"/>
        <v>Moderately High (30-50%)</v>
      </c>
      <c r="K259" t="str">
        <f t="shared" si="31"/>
        <v/>
      </c>
      <c r="L259" t="s">
        <v>598</v>
      </c>
    </row>
    <row r="260" spans="1:12" x14ac:dyDescent="0.2">
      <c r="A260" s="1" t="s">
        <v>128</v>
      </c>
      <c r="B260" s="1">
        <v>7434000</v>
      </c>
      <c r="C260" s="1">
        <v>7655400</v>
      </c>
      <c r="D260" s="4">
        <f t="shared" si="32"/>
        <v>0.50733627579625429</v>
      </c>
      <c r="E260" t="s">
        <v>425</v>
      </c>
      <c r="F260" t="s">
        <v>267</v>
      </c>
      <c r="G260" t="s">
        <v>297</v>
      </c>
      <c r="H260" t="s">
        <v>600</v>
      </c>
      <c r="I260" s="2">
        <v>0.51719999999999999</v>
      </c>
      <c r="J260" t="str">
        <f t="shared" si="30"/>
        <v>High to Very High (&gt;= 50%)</v>
      </c>
      <c r="K260" t="str">
        <f t="shared" si="31"/>
        <v/>
      </c>
      <c r="L260" t="s">
        <v>597</v>
      </c>
    </row>
    <row r="261" spans="1:12" hidden="1" x14ac:dyDescent="0.2">
      <c r="A261" s="1" t="s">
        <v>222</v>
      </c>
      <c r="B261" s="1">
        <v>5730000000</v>
      </c>
      <c r="C261" s="1">
        <v>5920000000</v>
      </c>
      <c r="D261" s="7">
        <f t="shared" si="32"/>
        <v>0.50815450643776827</v>
      </c>
      <c r="E261" t="s">
        <v>538</v>
      </c>
      <c r="F261" t="s">
        <v>272</v>
      </c>
      <c r="G261" t="s">
        <v>534</v>
      </c>
      <c r="H261" t="s">
        <v>600</v>
      </c>
      <c r="I261" s="2">
        <v>0.50740000000000007</v>
      </c>
      <c r="J261" t="str">
        <f t="shared" si="30"/>
        <v>High to Very High (&gt;= 50%)</v>
      </c>
      <c r="K261" t="str">
        <f t="shared" si="31"/>
        <v/>
      </c>
      <c r="L261" t="s">
        <v>598</v>
      </c>
    </row>
    <row r="262" spans="1:12" x14ac:dyDescent="0.2">
      <c r="A262" s="1" t="s">
        <v>162</v>
      </c>
      <c r="B262" s="1">
        <v>17409600</v>
      </c>
      <c r="C262" s="1">
        <v>18919800</v>
      </c>
      <c r="D262" s="4">
        <f t="shared" si="32"/>
        <v>0.5207848189070009</v>
      </c>
      <c r="E262" t="s">
        <v>473</v>
      </c>
      <c r="F262" t="s">
        <v>267</v>
      </c>
      <c r="G262" t="s">
        <v>399</v>
      </c>
      <c r="H262" t="s">
        <v>600</v>
      </c>
      <c r="I262" s="2">
        <v>0.49950000000000006</v>
      </c>
      <c r="J262" t="str">
        <f t="shared" si="30"/>
        <v>Moderately High (30-50%)</v>
      </c>
      <c r="K262" t="str">
        <f t="shared" si="31"/>
        <v>X</v>
      </c>
      <c r="L262" t="s">
        <v>597</v>
      </c>
    </row>
    <row r="263" spans="1:12" hidden="1" x14ac:dyDescent="0.2">
      <c r="A263" s="1" t="s">
        <v>198</v>
      </c>
      <c r="B263" s="1">
        <v>10000000000</v>
      </c>
      <c r="C263" s="1">
        <v>11700000000</v>
      </c>
      <c r="D263" s="7">
        <f t="shared" si="32"/>
        <v>0.53917050691244239</v>
      </c>
      <c r="E263" t="s">
        <v>511</v>
      </c>
      <c r="F263" t="s">
        <v>272</v>
      </c>
      <c r="G263" t="s">
        <v>497</v>
      </c>
      <c r="H263" t="s">
        <v>600</v>
      </c>
      <c r="I263" s="2">
        <v>0.42119999999999996</v>
      </c>
      <c r="J263" t="str">
        <f t="shared" si="30"/>
        <v>Moderately High (30-50%)</v>
      </c>
      <c r="K263" t="str">
        <f t="shared" si="31"/>
        <v>X</v>
      </c>
      <c r="L263" t="s">
        <v>598</v>
      </c>
    </row>
    <row r="264" spans="1:12" hidden="1" x14ac:dyDescent="0.2">
      <c r="A264" s="1" t="s">
        <v>236</v>
      </c>
      <c r="B264" s="1">
        <v>713700</v>
      </c>
      <c r="C264" s="1">
        <v>865800</v>
      </c>
      <c r="D264" s="7">
        <f t="shared" si="32"/>
        <v>0.54814814814814816</v>
      </c>
      <c r="E264" t="s">
        <v>550</v>
      </c>
      <c r="F264" t="s">
        <v>272</v>
      </c>
      <c r="G264" t="s">
        <v>297</v>
      </c>
      <c r="H264" t="s">
        <v>600</v>
      </c>
      <c r="I264" s="2">
        <v>0.51080000000000003</v>
      </c>
      <c r="J264" t="str">
        <f t="shared" si="30"/>
        <v>High to Very High (&gt;= 50%)</v>
      </c>
      <c r="K264" t="str">
        <f t="shared" si="31"/>
        <v/>
      </c>
      <c r="L264" t="s">
        <v>598</v>
      </c>
    </row>
    <row r="265" spans="1:12" x14ac:dyDescent="0.2">
      <c r="A265" s="1" t="s">
        <v>437</v>
      </c>
      <c r="B265" s="1">
        <v>77745600</v>
      </c>
      <c r="C265" s="1">
        <v>97882200</v>
      </c>
      <c r="D265" s="4">
        <f t="shared" si="32"/>
        <v>0.55732748460095727</v>
      </c>
      <c r="E265" t="s">
        <v>438</v>
      </c>
      <c r="F265" t="s">
        <v>283</v>
      </c>
      <c r="G265" t="s">
        <v>439</v>
      </c>
      <c r="H265" t="s">
        <v>600</v>
      </c>
      <c r="L265" t="s">
        <v>597</v>
      </c>
    </row>
    <row r="266" spans="1:12" x14ac:dyDescent="0.2">
      <c r="A266" s="1" t="s">
        <v>144</v>
      </c>
      <c r="B266" s="1">
        <v>36356400</v>
      </c>
      <c r="C266" s="1">
        <v>48723300</v>
      </c>
      <c r="D266" s="4">
        <f t="shared" si="32"/>
        <v>0.57267832397152318</v>
      </c>
      <c r="E266" t="s">
        <v>442</v>
      </c>
      <c r="F266" t="s">
        <v>283</v>
      </c>
      <c r="G266" t="s">
        <v>297</v>
      </c>
      <c r="H266" t="s">
        <v>600</v>
      </c>
      <c r="I266" s="2">
        <v>0.56879999999999997</v>
      </c>
      <c r="J266" t="str">
        <f>IF(I266&lt;0.05,"Neglible (&lt;5%)",IF(I266&lt;0.1,"Minimal (5-10%)",IF(I266&lt;0.3,"Moderate (10-30%)",IF(I266&lt;0.5,"Moderately High (30-50%)","High to Very High (&gt;= 50%)"))))</f>
        <v>High to Very High (&gt;= 50%)</v>
      </c>
      <c r="K266" t="str">
        <f>IF(H266=J266,"","X")</f>
        <v/>
      </c>
      <c r="L266" t="s">
        <v>597</v>
      </c>
    </row>
    <row r="267" spans="1:12" x14ac:dyDescent="0.2">
      <c r="A267" s="1" t="s">
        <v>129</v>
      </c>
      <c r="B267" s="1">
        <v>6894000</v>
      </c>
      <c r="C267" s="1">
        <v>9395100</v>
      </c>
      <c r="D267" s="4">
        <f t="shared" si="32"/>
        <v>0.57677219735897012</v>
      </c>
      <c r="E267" t="s">
        <v>426</v>
      </c>
      <c r="F267" t="s">
        <v>283</v>
      </c>
      <c r="G267" t="s">
        <v>297</v>
      </c>
      <c r="H267" t="s">
        <v>600</v>
      </c>
      <c r="I267" s="2">
        <v>0.58340000000000003</v>
      </c>
      <c r="J267" t="str">
        <f>IF(I267&lt;0.05,"Neglible (&lt;5%)",IF(I267&lt;0.1,"Minimal (5-10%)",IF(I267&lt;0.3,"Moderate (10-30%)",IF(I267&lt;0.5,"Moderately High (30-50%)","High to Very High (&gt;= 50%)"))))</f>
        <v>High to Very High (&gt;= 50%)</v>
      </c>
      <c r="K267" t="str">
        <f>IF(H267=J267,"","X")</f>
        <v/>
      </c>
      <c r="L267" t="s">
        <v>597</v>
      </c>
    </row>
    <row r="268" spans="1:12" hidden="1" x14ac:dyDescent="0.2">
      <c r="A268" s="1" t="s">
        <v>367</v>
      </c>
      <c r="B268" s="1">
        <v>2020000000</v>
      </c>
      <c r="C268" s="1">
        <v>3200000000</v>
      </c>
      <c r="D268" s="7">
        <f t="shared" si="32"/>
        <v>0.6130268199233716</v>
      </c>
      <c r="E268" t="s">
        <v>368</v>
      </c>
      <c r="F268" t="s">
        <v>272</v>
      </c>
      <c r="G268" t="s">
        <v>268</v>
      </c>
      <c r="H268" t="s">
        <v>600</v>
      </c>
      <c r="L268" t="s">
        <v>598</v>
      </c>
    </row>
    <row r="269" spans="1:12" hidden="1" x14ac:dyDescent="0.2">
      <c r="A269" s="1" t="s">
        <v>57</v>
      </c>
      <c r="B269" s="1">
        <v>3860000000</v>
      </c>
      <c r="C269" s="1">
        <v>6170000000</v>
      </c>
      <c r="D269" s="7">
        <f t="shared" si="32"/>
        <v>0.61515453639082751</v>
      </c>
      <c r="E269" t="s">
        <v>343</v>
      </c>
      <c r="F269" t="s">
        <v>272</v>
      </c>
      <c r="G269" t="s">
        <v>268</v>
      </c>
      <c r="H269" t="s">
        <v>600</v>
      </c>
      <c r="I269" s="2">
        <v>0.61599999999999999</v>
      </c>
      <c r="J269" t="str">
        <f>IF(I269&lt;0.05,"Neglible (&lt;5%)",IF(I269&lt;0.1,"Minimal (5-10%)",IF(I269&lt;0.3,"Moderate (10-30%)",IF(I269&lt;0.5,"Moderately High (30-50%)","High to Very High (&gt;= 50%)"))))</f>
        <v>High to Very High (&gt;= 50%)</v>
      </c>
      <c r="K269" t="str">
        <f>IF(H269=J269,"","X")</f>
        <v/>
      </c>
      <c r="L269" t="s">
        <v>598</v>
      </c>
    </row>
    <row r="270" spans="1:12" hidden="1" x14ac:dyDescent="0.2">
      <c r="A270" s="1" t="s">
        <v>223</v>
      </c>
      <c r="B270" s="1">
        <v>624000000</v>
      </c>
      <c r="C270" s="1">
        <v>1080000000</v>
      </c>
      <c r="D270" s="7">
        <f t="shared" si="32"/>
        <v>0.63380281690140849</v>
      </c>
      <c r="E270" t="s">
        <v>539</v>
      </c>
      <c r="F270" t="s">
        <v>272</v>
      </c>
      <c r="G270" t="s">
        <v>534</v>
      </c>
      <c r="H270" t="s">
        <v>600</v>
      </c>
      <c r="I270" s="2">
        <v>0.63460000000000005</v>
      </c>
      <c r="J270" t="str">
        <f>IF(I270&lt;0.05,"Neglible (&lt;5%)",IF(I270&lt;0.1,"Minimal (5-10%)",IF(I270&lt;0.3,"Moderate (10-30%)",IF(I270&lt;0.5,"Moderately High (30-50%)","High to Very High (&gt;= 50%)"))))</f>
        <v>High to Very High (&gt;= 50%)</v>
      </c>
      <c r="K270" t="str">
        <f>IF(H270=J270,"","X")</f>
        <v/>
      </c>
      <c r="L270" t="s">
        <v>598</v>
      </c>
    </row>
    <row r="271" spans="1:12" hidden="1" x14ac:dyDescent="0.2">
      <c r="A271" s="1" t="s">
        <v>217</v>
      </c>
      <c r="B271" s="1">
        <v>135000000</v>
      </c>
      <c r="C271" s="1">
        <v>239000000</v>
      </c>
      <c r="D271" s="7">
        <f t="shared" si="32"/>
        <v>0.63903743315508021</v>
      </c>
      <c r="E271" t="s">
        <v>530</v>
      </c>
      <c r="F271" t="s">
        <v>272</v>
      </c>
      <c r="G271" t="s">
        <v>531</v>
      </c>
      <c r="H271" t="s">
        <v>600</v>
      </c>
      <c r="L271" t="s">
        <v>598</v>
      </c>
    </row>
    <row r="272" spans="1:12" hidden="1" x14ac:dyDescent="0.2">
      <c r="A272" s="1" t="s">
        <v>214</v>
      </c>
      <c r="B272" s="1">
        <v>906000000</v>
      </c>
      <c r="C272" s="1">
        <v>1630000000</v>
      </c>
      <c r="D272" s="7">
        <f t="shared" si="32"/>
        <v>0.64274447949526814</v>
      </c>
      <c r="E272" t="s">
        <v>527</v>
      </c>
      <c r="F272" t="s">
        <v>272</v>
      </c>
      <c r="G272" t="s">
        <v>439</v>
      </c>
      <c r="H272" t="s">
        <v>600</v>
      </c>
      <c r="I272" s="2">
        <v>0.64290000000000003</v>
      </c>
      <c r="J272" t="str">
        <f t="shared" ref="J272:J280" si="33">IF(I272&lt;0.05,"Neglible (&lt;5%)",IF(I272&lt;0.1,"Minimal (5-10%)",IF(I272&lt;0.3,"Moderate (10-30%)",IF(I272&lt;0.5,"Moderately High (30-50%)","High to Very High (&gt;= 50%)"))))</f>
        <v>High to Very High (&gt;= 50%)</v>
      </c>
      <c r="K272" t="str">
        <f t="shared" ref="K272:K280" si="34">IF(H272=J272,"","X")</f>
        <v/>
      </c>
      <c r="L272" t="s">
        <v>598</v>
      </c>
    </row>
    <row r="273" spans="1:12" x14ac:dyDescent="0.2">
      <c r="A273" s="1" t="s">
        <v>1</v>
      </c>
      <c r="B273" s="1">
        <v>9318600</v>
      </c>
      <c r="C273" s="1">
        <v>20515500</v>
      </c>
      <c r="D273" s="4">
        <f t="shared" si="32"/>
        <v>0.68765271953905094</v>
      </c>
      <c r="E273" t="s">
        <v>266</v>
      </c>
      <c r="F273" t="s">
        <v>267</v>
      </c>
      <c r="G273" t="s">
        <v>268</v>
      </c>
      <c r="H273" t="s">
        <v>600</v>
      </c>
      <c r="I273" s="2">
        <v>0.67909999999999993</v>
      </c>
      <c r="J273" t="str">
        <f t="shared" si="33"/>
        <v>High to Very High (&gt;= 50%)</v>
      </c>
      <c r="K273" t="str">
        <f t="shared" si="34"/>
        <v/>
      </c>
      <c r="L273" t="s">
        <v>597</v>
      </c>
    </row>
    <row r="274" spans="1:12" hidden="1" x14ac:dyDescent="0.2">
      <c r="A274" s="1" t="s">
        <v>213</v>
      </c>
      <c r="B274" s="1">
        <v>457000000</v>
      </c>
      <c r="C274" s="1">
        <v>1320000000</v>
      </c>
      <c r="D274" s="7">
        <f t="shared" si="32"/>
        <v>0.74282498593134494</v>
      </c>
      <c r="E274" t="s">
        <v>526</v>
      </c>
      <c r="F274" t="s">
        <v>272</v>
      </c>
      <c r="G274" t="s">
        <v>439</v>
      </c>
      <c r="H274" t="s">
        <v>600</v>
      </c>
      <c r="I274" s="2">
        <v>0.74430000000000007</v>
      </c>
      <c r="J274" t="str">
        <f t="shared" si="33"/>
        <v>High to Very High (&gt;= 50%)</v>
      </c>
      <c r="K274" t="str">
        <f t="shared" si="34"/>
        <v/>
      </c>
      <c r="L274" t="s">
        <v>598</v>
      </c>
    </row>
    <row r="275" spans="1:12" hidden="1" x14ac:dyDescent="0.2">
      <c r="A275" s="1" t="s">
        <v>230</v>
      </c>
      <c r="B275" s="1">
        <v>3180000000</v>
      </c>
      <c r="C275" s="1">
        <v>10800000000</v>
      </c>
      <c r="D275" s="7">
        <f t="shared" si="32"/>
        <v>0.77253218884120167</v>
      </c>
      <c r="E275" t="s">
        <v>544</v>
      </c>
      <c r="F275" t="s">
        <v>272</v>
      </c>
      <c r="G275" t="s">
        <v>439</v>
      </c>
      <c r="H275" t="s">
        <v>600</v>
      </c>
      <c r="I275" s="2">
        <v>0.77300000000000002</v>
      </c>
      <c r="J275" t="str">
        <f t="shared" si="33"/>
        <v>High to Very High (&gt;= 50%)</v>
      </c>
      <c r="K275" t="str">
        <f t="shared" si="34"/>
        <v/>
      </c>
      <c r="L275" t="s">
        <v>598</v>
      </c>
    </row>
    <row r="276" spans="1:12" x14ac:dyDescent="0.2">
      <c r="A276" s="1" t="s">
        <v>38</v>
      </c>
      <c r="B276" s="1">
        <v>196000000</v>
      </c>
      <c r="C276" s="1">
        <v>724000000</v>
      </c>
      <c r="D276" s="4">
        <f t="shared" si="32"/>
        <v>0.78695652173913044</v>
      </c>
      <c r="E276" t="s">
        <v>314</v>
      </c>
      <c r="F276" t="s">
        <v>267</v>
      </c>
      <c r="G276" t="s">
        <v>268</v>
      </c>
      <c r="H276" t="s">
        <v>600</v>
      </c>
      <c r="I276" s="2">
        <v>0.79099999999999993</v>
      </c>
      <c r="J276" t="str">
        <f t="shared" si="33"/>
        <v>High to Very High (&gt;= 50%)</v>
      </c>
      <c r="K276" t="str">
        <f t="shared" si="34"/>
        <v/>
      </c>
      <c r="L276" t="s">
        <v>597</v>
      </c>
    </row>
    <row r="277" spans="1:12" x14ac:dyDescent="0.2">
      <c r="A277" s="1" t="s">
        <v>141</v>
      </c>
      <c r="B277" s="1">
        <v>3195000</v>
      </c>
      <c r="C277" s="1">
        <v>12870900</v>
      </c>
      <c r="D277" s="4">
        <f t="shared" si="32"/>
        <v>0.8011315892667078</v>
      </c>
      <c r="E277" t="s">
        <v>436</v>
      </c>
      <c r="F277" t="s">
        <v>267</v>
      </c>
      <c r="G277" t="s">
        <v>297</v>
      </c>
      <c r="H277" t="s">
        <v>600</v>
      </c>
      <c r="I277" s="2">
        <v>0.80159999999999998</v>
      </c>
      <c r="J277" t="str">
        <f t="shared" si="33"/>
        <v>High to Very High (&gt;= 50%)</v>
      </c>
      <c r="K277" t="str">
        <f t="shared" si="34"/>
        <v/>
      </c>
      <c r="L277" t="s">
        <v>597</v>
      </c>
    </row>
    <row r="278" spans="1:12" hidden="1" x14ac:dyDescent="0.2">
      <c r="A278" s="1" t="s">
        <v>231</v>
      </c>
      <c r="B278" s="1">
        <v>221000000</v>
      </c>
      <c r="C278" s="1">
        <v>1650000000</v>
      </c>
      <c r="D278" s="7">
        <f t="shared" si="32"/>
        <v>0.88188134687332975</v>
      </c>
      <c r="E278" t="s">
        <v>545</v>
      </c>
      <c r="F278" t="s">
        <v>272</v>
      </c>
      <c r="G278" t="s">
        <v>439</v>
      </c>
      <c r="H278" t="s">
        <v>600</v>
      </c>
      <c r="I278" s="2">
        <v>0.88400000000000001</v>
      </c>
      <c r="J278" t="str">
        <f t="shared" si="33"/>
        <v>High to Very High (&gt;= 50%)</v>
      </c>
      <c r="K278" t="str">
        <f t="shared" si="34"/>
        <v/>
      </c>
      <c r="L278" t="s">
        <v>598</v>
      </c>
    </row>
    <row r="279" spans="1:12" hidden="1" x14ac:dyDescent="0.2">
      <c r="A279" s="1" t="s">
        <v>216</v>
      </c>
      <c r="B279" s="1">
        <v>27857700</v>
      </c>
      <c r="C279" s="1">
        <v>209000000</v>
      </c>
      <c r="D279" s="7">
        <f t="shared" si="32"/>
        <v>0.88238634420582485</v>
      </c>
      <c r="E279" t="s">
        <v>529</v>
      </c>
      <c r="F279" t="s">
        <v>272</v>
      </c>
      <c r="G279" t="s">
        <v>439</v>
      </c>
      <c r="H279" t="s">
        <v>600</v>
      </c>
      <c r="I279" s="2">
        <v>0.88379999999999992</v>
      </c>
      <c r="J279" t="str">
        <f t="shared" si="33"/>
        <v>High to Very High (&gt;= 50%)</v>
      </c>
      <c r="K279" t="str">
        <f t="shared" si="34"/>
        <v/>
      </c>
      <c r="L279" t="s">
        <v>598</v>
      </c>
    </row>
    <row r="280" spans="1:12" hidden="1" x14ac:dyDescent="0.2">
      <c r="A280" s="1" t="s">
        <v>215</v>
      </c>
      <c r="B280" s="1">
        <v>30066300</v>
      </c>
      <c r="C280" s="1">
        <v>227000000</v>
      </c>
      <c r="D280" s="7">
        <f t="shared" si="32"/>
        <v>0.88304067861092639</v>
      </c>
      <c r="E280" t="s">
        <v>528</v>
      </c>
      <c r="F280" t="s">
        <v>272</v>
      </c>
      <c r="G280" t="s">
        <v>439</v>
      </c>
      <c r="H280" t="s">
        <v>600</v>
      </c>
      <c r="I280" s="2">
        <v>0.88529999999999998</v>
      </c>
      <c r="J280" t="str">
        <f t="shared" si="33"/>
        <v>High to Very High (&gt;= 50%)</v>
      </c>
      <c r="K280" t="str">
        <f t="shared" si="34"/>
        <v/>
      </c>
      <c r="L280" t="s">
        <v>598</v>
      </c>
    </row>
    <row r="281" spans="1:12" hidden="1" x14ac:dyDescent="0.2">
      <c r="A281" s="1" t="s">
        <v>4</v>
      </c>
      <c r="B281" s="1">
        <v>209000000</v>
      </c>
      <c r="C281" s="1">
        <v>1920000000</v>
      </c>
      <c r="D281" s="7">
        <f t="shared" si="32"/>
        <v>0.90183184593705967</v>
      </c>
      <c r="E281" t="s">
        <v>274</v>
      </c>
      <c r="F281" t="s">
        <v>272</v>
      </c>
      <c r="G281" t="s">
        <v>273</v>
      </c>
      <c r="H281" t="s">
        <v>600</v>
      </c>
      <c r="L281" t="s">
        <v>598</v>
      </c>
    </row>
  </sheetData>
  <autoFilter ref="A1:L281" xr:uid="{23E60341-B3FA-4F9A-8473-5776BF0ABD07}">
    <filterColumn colId="11">
      <filters>
        <filter val="y"/>
      </filters>
    </filterColumn>
  </autoFilter>
  <sortState xmlns:xlrd2="http://schemas.microsoft.com/office/spreadsheetml/2017/richdata2" ref="A2:L281">
    <sortCondition ref="D2:D28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ed071b-2600-4d42-ab9b-bfe266b43911" xsi:nil="true"/>
    <lcf76f155ced4ddcb4097134ff3c332f xmlns="2a1d0ebd-2819-490c-8557-72c17d32e96e">
      <Terms xmlns="http://schemas.microsoft.com/office/infopath/2007/PartnerControls"/>
    </lcf76f155ced4ddcb4097134ff3c332f>
    <Project_x0023_ xmlns="2a1d0ebd-2819-490c-8557-72c17d32e96e" xsi:nil="true"/>
    <Reconciled xmlns="2a1d0ebd-2819-490c-8557-72c17d32e9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C15803048D4D4B81240DF2AD45AF8B" ma:contentTypeVersion="18" ma:contentTypeDescription="Create a new document." ma:contentTypeScope="" ma:versionID="8111b1d545927628d408ff212221ca34">
  <xsd:schema xmlns:xsd="http://www.w3.org/2001/XMLSchema" xmlns:xs="http://www.w3.org/2001/XMLSchema" xmlns:p="http://schemas.microsoft.com/office/2006/metadata/properties" xmlns:ns2="2a1d0ebd-2819-490c-8557-72c17d32e96e" xmlns:ns3="e4ed071b-2600-4d42-ab9b-bfe266b43911" targetNamespace="http://schemas.microsoft.com/office/2006/metadata/properties" ma:root="true" ma:fieldsID="ee5c056599940aa8b8cb4a3f824f82ca" ns2:_="" ns3:_="">
    <xsd:import namespace="2a1d0ebd-2819-490c-8557-72c17d32e96e"/>
    <xsd:import namespace="e4ed071b-2600-4d42-ab9b-bfe266b439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Reconciled" minOccurs="0"/>
                <xsd:element ref="ns2:MediaLengthInSeconds" minOccurs="0"/>
                <xsd:element ref="ns2:Project_x0023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d0ebd-2819-490c-8557-72c17d32e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Reconciled" ma:index="20" nillable="true" ma:displayName="Reconciled" ma:format="Dropdown" ma:internalName="Reconciled">
      <xsd:simpleType>
        <xsd:restriction base="dms:Choice">
          <xsd:enumeration value="Yes"/>
          <xsd:enumeration value="No"/>
          <xsd:enumeration value="Choice 3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Project_x0023_" ma:index="22" nillable="true" ma:displayName="Project#" ma:format="Dropdown" ma:internalName="Project_x0023_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0f37848-d5f8-4bc3-9874-2cb2dd15af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d071b-2600-4d42-ab9b-bfe266b439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7777a84-84fb-46e5-b0d8-ed73f5ea8ee4}" ma:internalName="TaxCatchAll" ma:showField="CatchAllData" ma:web="e4ed071b-2600-4d42-ab9b-bfe266b439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47823A-1E89-4D89-AB52-C2E7B9F34E65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2759c8c-af5d-47ca-9c0a-af49ea241291"/>
    <ds:schemaRef ds:uri="2b670237-9e75-4275-9543-bde52900948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D913CE1-84DE-40F5-8C4C-AADA185105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63F14-3DB5-4EE3-96E4-36BA0A2CD8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summary graph</vt:lpstr>
      <vt:lpstr>pivottablesummary</vt:lpstr>
      <vt:lpstr> alldata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Regan Smyth</dc:creator>
  <cp:lastModifiedBy>Microsoft Office User</cp:lastModifiedBy>
  <dcterms:created xsi:type="dcterms:W3CDTF">2022-09-19T13:35:56Z</dcterms:created>
  <dcterms:modified xsi:type="dcterms:W3CDTF">2023-01-27T17:45:14Z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0x0101000FC15803048D4D4B81240DF2AD45AF8B</vt:lpwstr>
  </property>
  <property fmtid="{D5CDD505-2E9C-101B-9397-08002B2CF9AE}" pid="3" name="MediaServiceImageTags">
    <vt:lpwstr/>
  </property>
</Properties>
</file>